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ategories" sheetId="2" state="visible" r:id="rId2"/>
    <sheet xmlns:r="http://schemas.openxmlformats.org/officeDocument/2006/relationships" name="Transactions" sheetId="3" state="visible" r:id="rId3"/>
    <sheet xmlns:r="http://schemas.openxmlformats.org/officeDocument/2006/relationships" name="Monthly summary" sheetId="4" state="visible" r:id="rId4"/>
    <sheet xmlns:r="http://schemas.openxmlformats.org/officeDocument/2006/relationships" name="Contractor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&quot;$&quot;#,##0.00"/>
    <numFmt numFmtId="166" formatCode="&quot;$&quot;#,##0"/>
    <numFmt numFmtId="167" formatCode="&quot;$&quot;#,##0;[Red]-&quot;$&quot;#,##0"/>
  </numFmts>
  <fonts count="11">
    <font>
      <name val="Calibri"/>
      <family val="2"/>
      <color theme="1"/>
      <sz val="11"/>
      <scheme val="minor"/>
    </font>
    <font>
      <b val="1"/>
      <color rgb="00001731"/>
      <sz val="14"/>
    </font>
    <font>
      <color rgb="00111827"/>
      <sz val="11"/>
    </font>
    <font>
      <b val="1"/>
      <color rgb="00001731"/>
      <sz val="11"/>
    </font>
    <font>
      <b val="1"/>
      <color rgb="00FFFFFF"/>
    </font>
    <font>
      <i val="1"/>
      <color rgb="004B5563"/>
    </font>
    <font>
      <b val="1"/>
      <color rgb="00166534"/>
    </font>
    <font>
      <b val="1"/>
    </font>
    <font>
      <b val="1"/>
      <color rgb="00991B1B"/>
    </font>
    <font>
      <b val="1"/>
      <color rgb="00001731"/>
      <sz val="12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001731"/>
      </patternFill>
    </fill>
  </fills>
  <borders count="2">
    <border>
      <left/>
      <right/>
      <top/>
      <bottom/>
      <diagonal/>
    </border>
    <border>
      <top style="medium">
        <color rgb="00001731"/>
      </top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0" fontId="4" fillId="2" borderId="0" pivotButton="0" quotePrefix="0" xfId="0"/>
    <xf numFmtId="0" fontId="4" fillId="2" borderId="0" applyAlignment="1" pivotButton="0" quotePrefix="0" xfId="0">
      <alignment vertical="center"/>
    </xf>
    <xf numFmtId="164" fontId="5" fillId="0" borderId="0" pivotButton="0" quotePrefix="0" xfId="0"/>
    <xf numFmtId="0" fontId="5" fillId="0" borderId="0" pivotButton="0" quotePrefix="0" xfId="0"/>
    <xf numFmtId="165" fontId="5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6" fillId="0" borderId="0" pivotButton="0" quotePrefix="0" xfId="0"/>
    <xf numFmtId="166" fontId="0" fillId="0" borderId="0" pivotButton="0" quotePrefix="0" xfId="0"/>
    <xf numFmtId="0" fontId="7" fillId="0" borderId="0" pivotButton="0" quotePrefix="0" xfId="0"/>
    <xf numFmtId="166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167" fontId="10" fillId="0" borderId="1" pivotButton="0" quotePrefix="0" xfId="0"/>
    <xf numFmtId="0" fontId="4" fillId="2" borderId="0" applyAlignment="1" pivotButton="0" quotePrefix="0" xfId="0">
      <alignment vertical="center" wrapText="1"/>
    </xf>
  </cellXfs>
  <cellStyles count="1">
    <cellStyle name="Normal" xfId="0" builtinId="0" hidden="0"/>
  </cellStyles>
  <dxfs count="2">
    <dxf>
      <font>
        <b val="1"/>
        <color rgb="00166534"/>
      </font>
      <fill>
        <patternFill patternType="solid">
          <fgColor rgb="00DCFCE7"/>
        </patternFill>
      </fill>
    </dxf>
    <dxf>
      <fill>
        <patternFill patternType="solid">
          <fgColor rgb="00FEF2F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Small Business Bookkeeping Template 2026</t>
        </is>
      </c>
    </row>
    <row r="2">
      <c r="A2" s="2" t="inlineStr">
        <is>
          <t>Free from Asquaire Financials (asquaire.com)</t>
        </is>
      </c>
    </row>
    <row r="3">
      <c r="A3" s="2" t="inlineStr"/>
    </row>
    <row r="4">
      <c r="A4" s="3" t="inlineStr">
        <is>
          <t>How to use it</t>
        </is>
      </c>
    </row>
    <row r="5">
      <c r="A5" s="2" t="inlineStr">
        <is>
          <t>1. Add every sale and expense on the Transactions sheet (one row each). Delete the example rows first.</t>
        </is>
      </c>
    </row>
    <row r="6">
      <c r="A6" s="2" t="inlineStr">
        <is>
          <t>2. Pick a category from the drop-down. Edit the list on the Categories sheet if you need more.</t>
        </is>
      </c>
    </row>
    <row r="7">
      <c r="A7" s="2" t="inlineStr">
        <is>
          <t>3. The Monthly summary sheet totals income, expenses and profit by month automatically.</t>
        </is>
      </c>
    </row>
    <row r="8">
      <c r="A8" s="2" t="inlineStr">
        <is>
          <t>4. List your contractors on the Contractors sheet. It flags who may need a Form 1099-NEC for 2026.</t>
        </is>
      </c>
    </row>
    <row r="9">
      <c r="A9" s="2" t="inlineStr">
        <is>
          <t>5. Reconcile to your bank statements every month. Our monthly checklist shows how: asquaire.com/resources</t>
        </is>
      </c>
    </row>
    <row r="10">
      <c r="A10" s="2" t="inlineStr"/>
    </row>
    <row r="11">
      <c r="A11" s="3" t="inlineStr">
        <is>
          <t>Notes</t>
        </is>
      </c>
    </row>
    <row r="12">
      <c r="A12" s="2" t="inlineStr">
        <is>
          <t>For payments made in 2026, the 1099-NEC limit is $2,000. Payments by card or apps like PayPal are reported on Form 1099-K instead.</t>
        </is>
      </c>
    </row>
    <row r="13">
      <c r="A13" s="2" t="inlineStr">
        <is>
          <t>Corporations generally don't get a 1099, except for legal services. Check the full rules: asquaire.com/blog/1099-nec-2026-threshold</t>
        </is>
      </c>
    </row>
    <row r="14">
      <c r="A14" s="2" t="inlineStr">
        <is>
          <t>This template is general information, not tax advice. Asquaire Financials is not a CPA firm.</t>
        </is>
      </c>
    </row>
    <row r="15">
      <c r="A15" s="2" t="inlineStr">
        <is>
          <t>Want us to keep your books? Monthly bookkeeping from $249/month: asquaire.com/contact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32" customWidth="1" min="1" max="1"/>
    <col width="12" customWidth="1" min="2" max="2"/>
  </cols>
  <sheetData>
    <row r="1">
      <c r="A1" s="4" t="inlineStr">
        <is>
          <t>Category</t>
        </is>
      </c>
      <c r="B1" s="4" t="inlineStr">
        <is>
          <t>Type</t>
        </is>
      </c>
    </row>
    <row r="2">
      <c r="A2" t="inlineStr">
        <is>
          <t>Sales</t>
        </is>
      </c>
      <c r="B2" t="inlineStr">
        <is>
          <t>Income</t>
        </is>
      </c>
    </row>
    <row r="3">
      <c r="A3" t="inlineStr">
        <is>
          <t>Services</t>
        </is>
      </c>
      <c r="B3" t="inlineStr">
        <is>
          <t>Income</t>
        </is>
      </c>
    </row>
    <row r="4">
      <c r="A4" t="inlineStr">
        <is>
          <t>Other income</t>
        </is>
      </c>
      <c r="B4" t="inlineStr">
        <is>
          <t>Income</t>
        </is>
      </c>
    </row>
    <row r="5">
      <c r="A5" t="inlineStr">
        <is>
          <t>Advertising</t>
        </is>
      </c>
      <c r="B5" t="inlineStr">
        <is>
          <t>Expense</t>
        </is>
      </c>
    </row>
    <row r="6">
      <c r="A6" t="inlineStr">
        <is>
          <t>Bank and card fees</t>
        </is>
      </c>
      <c r="B6" t="inlineStr">
        <is>
          <t>Expense</t>
        </is>
      </c>
    </row>
    <row r="7">
      <c r="A7" t="inlineStr">
        <is>
          <t>Contract labor</t>
        </is>
      </c>
      <c r="B7" t="inlineStr">
        <is>
          <t>Expense</t>
        </is>
      </c>
    </row>
    <row r="8">
      <c r="A8" t="inlineStr">
        <is>
          <t>Insurance</t>
        </is>
      </c>
      <c r="B8" t="inlineStr">
        <is>
          <t>Expense</t>
        </is>
      </c>
    </row>
    <row r="9">
      <c r="A9" t="inlineStr">
        <is>
          <t>Meals</t>
        </is>
      </c>
      <c r="B9" t="inlineStr">
        <is>
          <t>Expense</t>
        </is>
      </c>
    </row>
    <row r="10">
      <c r="A10" t="inlineStr">
        <is>
          <t>Office supplies</t>
        </is>
      </c>
      <c r="B10" t="inlineStr">
        <is>
          <t>Expense</t>
        </is>
      </c>
    </row>
    <row r="11">
      <c r="A11" t="inlineStr">
        <is>
          <t>Rent</t>
        </is>
      </c>
      <c r="B11" t="inlineStr">
        <is>
          <t>Expense</t>
        </is>
      </c>
    </row>
    <row r="12">
      <c r="A12" t="inlineStr">
        <is>
          <t>Software and subscriptions</t>
        </is>
      </c>
      <c r="B12" t="inlineStr">
        <is>
          <t>Expense</t>
        </is>
      </c>
    </row>
    <row r="13">
      <c r="A13" t="inlineStr">
        <is>
          <t>Taxes and licenses</t>
        </is>
      </c>
      <c r="B13" t="inlineStr">
        <is>
          <t>Expense</t>
        </is>
      </c>
    </row>
    <row r="14">
      <c r="A14" t="inlineStr">
        <is>
          <t>Travel</t>
        </is>
      </c>
      <c r="B14" t="inlineStr">
        <is>
          <t>Expense</t>
        </is>
      </c>
    </row>
    <row r="15">
      <c r="A15" t="inlineStr">
        <is>
          <t>Utilities</t>
        </is>
      </c>
      <c r="B15" t="inlineStr">
        <is>
          <t>Expense</t>
        </is>
      </c>
    </row>
    <row r="16">
      <c r="A16" t="inlineStr">
        <is>
          <t>Wages</t>
        </is>
      </c>
      <c r="B16" t="inlineStr">
        <is>
          <t>Expense</t>
        </is>
      </c>
    </row>
    <row r="17">
      <c r="A17" t="inlineStr">
        <is>
          <t>Owner draws (not an expense)</t>
        </is>
      </c>
      <c r="B17" t="inlineStr">
        <is>
          <t>Expense</t>
        </is>
      </c>
    </row>
    <row r="18">
      <c r="A18" t="inlineStr">
        <is>
          <t>Other expenses</t>
        </is>
      </c>
      <c r="B18" t="inlineStr">
        <is>
          <t>Expense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6" customWidth="1" min="2" max="2"/>
    <col width="28" customWidth="1" min="3" max="3"/>
    <col width="18" customWidth="1" min="4" max="4"/>
    <col width="14" customWidth="1" min="5" max="5"/>
    <col width="20" customWidth="1" min="6" max="6"/>
    <col width="28" customWidth="1" min="7" max="7"/>
    <col width="30" customWidth="1" min="8" max="8"/>
  </cols>
  <sheetData>
    <row r="1">
      <c r="A1" s="5" t="inlineStr">
        <is>
          <t>Date</t>
        </is>
      </c>
      <c r="B1" s="5" t="inlineStr">
        <is>
          <t>Description</t>
        </is>
      </c>
      <c r="C1" s="5" t="inlineStr">
        <is>
          <t>Category</t>
        </is>
      </c>
      <c r="D1" s="5" t="inlineStr">
        <is>
          <t>Income or expense</t>
        </is>
      </c>
      <c r="E1" s="5" t="inlineStr">
        <is>
          <t>Amount</t>
        </is>
      </c>
      <c r="F1" s="5" t="inlineStr">
        <is>
          <t>Paid by</t>
        </is>
      </c>
      <c r="G1" s="5" t="inlineStr">
        <is>
          <t>Paid to / received from</t>
        </is>
      </c>
      <c r="H1" s="5" t="inlineStr">
        <is>
          <t>Notes</t>
        </is>
      </c>
    </row>
    <row r="2">
      <c r="A2" s="6" t="n">
        <v>46027</v>
      </c>
      <c r="B2" s="7" t="inlineStr">
        <is>
          <t>Example: invoice #101 paid</t>
        </is>
      </c>
      <c r="C2" s="7" t="inlineStr">
        <is>
          <t>Services</t>
        </is>
      </c>
      <c r="D2" s="7">
        <f>IFERROR(VLOOKUP(C2,Categories!$A$2:$B$18,2,FALSE),"")</f>
        <v/>
      </c>
      <c r="E2" s="8" t="n">
        <v>2500</v>
      </c>
      <c r="F2" s="7" t="inlineStr">
        <is>
          <t>Bank transfer</t>
        </is>
      </c>
      <c r="G2" s="7" t="inlineStr">
        <is>
          <t>Client A</t>
        </is>
      </c>
      <c r="H2" s="7" t="n"/>
    </row>
    <row r="3">
      <c r="A3" s="6" t="n">
        <v>46031</v>
      </c>
      <c r="B3" s="7" t="inlineStr">
        <is>
          <t>Example: website design</t>
        </is>
      </c>
      <c r="C3" s="7" t="inlineStr">
        <is>
          <t>Contract labor</t>
        </is>
      </c>
      <c r="D3" s="7">
        <f>IFERROR(VLOOKUP(C3,Categories!$A$2:$B$18,2,FALSE),"")</f>
        <v/>
      </c>
      <c r="E3" s="8" t="n">
        <v>1200</v>
      </c>
      <c r="F3" s="7" t="inlineStr">
        <is>
          <t>Bank transfer</t>
        </is>
      </c>
      <c r="G3" s="7" t="inlineStr">
        <is>
          <t>Jane Designer</t>
        </is>
      </c>
      <c r="H3" s="7" t="n"/>
    </row>
    <row r="4">
      <c r="A4" s="6" t="n">
        <v>46037</v>
      </c>
      <c r="B4" s="7" t="inlineStr">
        <is>
          <t>Example: office rent</t>
        </is>
      </c>
      <c r="C4" s="7" t="inlineStr">
        <is>
          <t>Rent</t>
        </is>
      </c>
      <c r="D4" s="7">
        <f>IFERROR(VLOOKUP(C4,Categories!$A$2:$B$18,2,FALSE),"")</f>
        <v/>
      </c>
      <c r="E4" s="8" t="n">
        <v>900</v>
      </c>
      <c r="F4" s="7" t="inlineStr">
        <is>
          <t>Check</t>
        </is>
      </c>
      <c r="G4" s="7" t="inlineStr">
        <is>
          <t>ABC Properties</t>
        </is>
      </c>
      <c r="H4" s="7" t="n"/>
    </row>
    <row r="5">
      <c r="A5" s="6" t="n">
        <v>46056</v>
      </c>
      <c r="B5" s="7" t="inlineStr">
        <is>
          <t>Example: website design, phase 2</t>
        </is>
      </c>
      <c r="C5" s="7" t="inlineStr">
        <is>
          <t>Contract labor</t>
        </is>
      </c>
      <c r="D5" s="7">
        <f>IFERROR(VLOOKUP(C5,Categories!$A$2:$B$18,2,FALSE),"")</f>
        <v/>
      </c>
      <c r="E5" s="8" t="n">
        <v>1000</v>
      </c>
      <c r="F5" s="7" t="inlineStr">
        <is>
          <t>Bank transfer</t>
        </is>
      </c>
      <c r="G5" s="7" t="inlineStr">
        <is>
          <t>Jane Designer</t>
        </is>
      </c>
      <c r="H5" s="7" t="n"/>
    </row>
    <row r="6">
      <c r="A6" s="6" t="n">
        <v>46063</v>
      </c>
      <c r="B6" s="7" t="inlineStr">
        <is>
          <t>Example: accounting software</t>
        </is>
      </c>
      <c r="C6" s="7" t="inlineStr">
        <is>
          <t>Software and subscriptions</t>
        </is>
      </c>
      <c r="D6" s="7">
        <f>IFERROR(VLOOKUP(C6,Categories!$A$2:$B$18,2,FALSE),"")</f>
        <v/>
      </c>
      <c r="E6" s="8" t="n">
        <v>85</v>
      </c>
      <c r="F6" s="7" t="inlineStr">
        <is>
          <t>Card or payment app</t>
        </is>
      </c>
      <c r="G6" s="7" t="inlineStr">
        <is>
          <t>Software company</t>
        </is>
      </c>
      <c r="H6" s="7" t="n"/>
    </row>
    <row r="7">
      <c r="A7" s="9" t="n"/>
      <c r="D7">
        <f>IF(C7="","",IFERROR(VLOOKUP(C7,Categories!$A$2:$B$18,2,FALSE),""))</f>
        <v/>
      </c>
      <c r="E7" s="10" t="n"/>
    </row>
    <row r="8">
      <c r="A8" s="9" t="n"/>
      <c r="D8">
        <f>IF(C8="","",IFERROR(VLOOKUP(C8,Categories!$A$2:$B$18,2,FALSE),""))</f>
        <v/>
      </c>
      <c r="E8" s="10" t="n"/>
    </row>
    <row r="9">
      <c r="A9" s="9" t="n"/>
      <c r="D9">
        <f>IF(C9="","",IFERROR(VLOOKUP(C9,Categories!$A$2:$B$18,2,FALSE),""))</f>
        <v/>
      </c>
      <c r="E9" s="10" t="n"/>
    </row>
    <row r="10">
      <c r="A10" s="9" t="n"/>
      <c r="D10">
        <f>IF(C10="","",IFERROR(VLOOKUP(C10,Categories!$A$2:$B$18,2,FALSE),""))</f>
        <v/>
      </c>
      <c r="E10" s="10" t="n"/>
    </row>
    <row r="11">
      <c r="A11" s="9" t="n"/>
      <c r="D11">
        <f>IF(C11="","",IFERROR(VLOOKUP(C11,Categories!$A$2:$B$18,2,FALSE),""))</f>
        <v/>
      </c>
      <c r="E11" s="10" t="n"/>
    </row>
    <row r="12">
      <c r="A12" s="9" t="n"/>
      <c r="D12">
        <f>IF(C12="","",IFERROR(VLOOKUP(C12,Categories!$A$2:$B$18,2,FALSE),""))</f>
        <v/>
      </c>
      <c r="E12" s="10" t="n"/>
    </row>
    <row r="13">
      <c r="A13" s="9" t="n"/>
      <c r="D13">
        <f>IF(C13="","",IFERROR(VLOOKUP(C13,Categories!$A$2:$B$18,2,FALSE),""))</f>
        <v/>
      </c>
      <c r="E13" s="10" t="n"/>
    </row>
    <row r="14">
      <c r="A14" s="9" t="n"/>
      <c r="D14">
        <f>IF(C14="","",IFERROR(VLOOKUP(C14,Categories!$A$2:$B$18,2,FALSE),""))</f>
        <v/>
      </c>
      <c r="E14" s="10" t="n"/>
    </row>
    <row r="15">
      <c r="A15" s="9" t="n"/>
      <c r="D15">
        <f>IF(C15="","",IFERROR(VLOOKUP(C15,Categories!$A$2:$B$18,2,FALSE),""))</f>
        <v/>
      </c>
      <c r="E15" s="10" t="n"/>
    </row>
    <row r="16">
      <c r="A16" s="9" t="n"/>
      <c r="D16">
        <f>IF(C16="","",IFERROR(VLOOKUP(C16,Categories!$A$2:$B$18,2,FALSE),""))</f>
        <v/>
      </c>
      <c r="E16" s="10" t="n"/>
    </row>
    <row r="17">
      <c r="A17" s="9" t="n"/>
      <c r="D17">
        <f>IF(C17="","",IFERROR(VLOOKUP(C17,Categories!$A$2:$B$18,2,FALSE),""))</f>
        <v/>
      </c>
      <c r="E17" s="10" t="n"/>
    </row>
    <row r="18">
      <c r="A18" s="9" t="n"/>
      <c r="D18">
        <f>IF(C18="","",IFERROR(VLOOKUP(C18,Categories!$A$2:$B$18,2,FALSE),""))</f>
        <v/>
      </c>
      <c r="E18" s="10" t="n"/>
    </row>
    <row r="19">
      <c r="A19" s="9" t="n"/>
      <c r="D19">
        <f>IF(C19="","",IFERROR(VLOOKUP(C19,Categories!$A$2:$B$18,2,FALSE),""))</f>
        <v/>
      </c>
      <c r="E19" s="10" t="n"/>
    </row>
    <row r="20">
      <c r="A20" s="9" t="n"/>
      <c r="D20">
        <f>IF(C20="","",IFERROR(VLOOKUP(C20,Categories!$A$2:$B$18,2,FALSE),""))</f>
        <v/>
      </c>
      <c r="E20" s="10" t="n"/>
    </row>
    <row r="21">
      <c r="A21" s="9" t="n"/>
      <c r="D21">
        <f>IF(C21="","",IFERROR(VLOOKUP(C21,Categories!$A$2:$B$18,2,FALSE),""))</f>
        <v/>
      </c>
      <c r="E21" s="10" t="n"/>
    </row>
    <row r="22">
      <c r="A22" s="9" t="n"/>
      <c r="D22">
        <f>IF(C22="","",IFERROR(VLOOKUP(C22,Categories!$A$2:$B$18,2,FALSE),""))</f>
        <v/>
      </c>
      <c r="E22" s="10" t="n"/>
    </row>
    <row r="23">
      <c r="A23" s="9" t="n"/>
      <c r="D23">
        <f>IF(C23="","",IFERROR(VLOOKUP(C23,Categories!$A$2:$B$18,2,FALSE),""))</f>
        <v/>
      </c>
      <c r="E23" s="10" t="n"/>
    </row>
    <row r="24">
      <c r="A24" s="9" t="n"/>
      <c r="D24">
        <f>IF(C24="","",IFERROR(VLOOKUP(C24,Categories!$A$2:$B$18,2,FALSE),""))</f>
        <v/>
      </c>
      <c r="E24" s="10" t="n"/>
    </row>
    <row r="25">
      <c r="A25" s="9" t="n"/>
      <c r="D25">
        <f>IF(C25="","",IFERROR(VLOOKUP(C25,Categories!$A$2:$B$18,2,FALSE),""))</f>
        <v/>
      </c>
      <c r="E25" s="10" t="n"/>
    </row>
    <row r="26">
      <c r="A26" s="9" t="n"/>
      <c r="D26">
        <f>IF(C26="","",IFERROR(VLOOKUP(C26,Categories!$A$2:$B$18,2,FALSE),""))</f>
        <v/>
      </c>
      <c r="E26" s="10" t="n"/>
    </row>
    <row r="27">
      <c r="A27" s="9" t="n"/>
      <c r="D27">
        <f>IF(C27="","",IFERROR(VLOOKUP(C27,Categories!$A$2:$B$18,2,FALSE),""))</f>
        <v/>
      </c>
      <c r="E27" s="10" t="n"/>
    </row>
    <row r="28">
      <c r="A28" s="9" t="n"/>
      <c r="D28">
        <f>IF(C28="","",IFERROR(VLOOKUP(C28,Categories!$A$2:$B$18,2,FALSE),""))</f>
        <v/>
      </c>
      <c r="E28" s="10" t="n"/>
    </row>
    <row r="29">
      <c r="A29" s="9" t="n"/>
      <c r="D29">
        <f>IF(C29="","",IFERROR(VLOOKUP(C29,Categories!$A$2:$B$18,2,FALSE),""))</f>
        <v/>
      </c>
      <c r="E29" s="10" t="n"/>
    </row>
    <row r="30">
      <c r="A30" s="9" t="n"/>
      <c r="D30">
        <f>IF(C30="","",IFERROR(VLOOKUP(C30,Categories!$A$2:$B$18,2,FALSE),""))</f>
        <v/>
      </c>
      <c r="E30" s="10" t="n"/>
    </row>
    <row r="31">
      <c r="A31" s="9" t="n"/>
      <c r="D31">
        <f>IF(C31="","",IFERROR(VLOOKUP(C31,Categories!$A$2:$B$18,2,FALSE),""))</f>
        <v/>
      </c>
      <c r="E31" s="10" t="n"/>
    </row>
    <row r="32">
      <c r="A32" s="9" t="n"/>
      <c r="D32">
        <f>IF(C32="","",IFERROR(VLOOKUP(C32,Categories!$A$2:$B$18,2,FALSE),""))</f>
        <v/>
      </c>
      <c r="E32" s="10" t="n"/>
    </row>
    <row r="33">
      <c r="A33" s="9" t="n"/>
      <c r="D33">
        <f>IF(C33="","",IFERROR(VLOOKUP(C33,Categories!$A$2:$B$18,2,FALSE),""))</f>
        <v/>
      </c>
      <c r="E33" s="10" t="n"/>
    </row>
    <row r="34">
      <c r="A34" s="9" t="n"/>
      <c r="D34">
        <f>IF(C34="","",IFERROR(VLOOKUP(C34,Categories!$A$2:$B$18,2,FALSE),""))</f>
        <v/>
      </c>
      <c r="E34" s="10" t="n"/>
    </row>
    <row r="35">
      <c r="A35" s="9" t="n"/>
      <c r="D35">
        <f>IF(C35="","",IFERROR(VLOOKUP(C35,Categories!$A$2:$B$18,2,FALSE),""))</f>
        <v/>
      </c>
      <c r="E35" s="10" t="n"/>
    </row>
    <row r="36">
      <c r="A36" s="9" t="n"/>
      <c r="D36">
        <f>IF(C36="","",IFERROR(VLOOKUP(C36,Categories!$A$2:$B$18,2,FALSE),""))</f>
        <v/>
      </c>
      <c r="E36" s="10" t="n"/>
    </row>
    <row r="37">
      <c r="A37" s="9" t="n"/>
      <c r="D37">
        <f>IF(C37="","",IFERROR(VLOOKUP(C37,Categories!$A$2:$B$18,2,FALSE),""))</f>
        <v/>
      </c>
      <c r="E37" s="10" t="n"/>
    </row>
    <row r="38">
      <c r="A38" s="9" t="n"/>
      <c r="D38">
        <f>IF(C38="","",IFERROR(VLOOKUP(C38,Categories!$A$2:$B$18,2,FALSE),""))</f>
        <v/>
      </c>
      <c r="E38" s="10" t="n"/>
    </row>
    <row r="39">
      <c r="A39" s="9" t="n"/>
      <c r="D39">
        <f>IF(C39="","",IFERROR(VLOOKUP(C39,Categories!$A$2:$B$18,2,FALSE),""))</f>
        <v/>
      </c>
      <c r="E39" s="10" t="n"/>
    </row>
    <row r="40">
      <c r="A40" s="9" t="n"/>
      <c r="D40">
        <f>IF(C40="","",IFERROR(VLOOKUP(C40,Categories!$A$2:$B$18,2,FALSE),""))</f>
        <v/>
      </c>
      <c r="E40" s="10" t="n"/>
    </row>
    <row r="41">
      <c r="A41" s="9" t="n"/>
      <c r="D41">
        <f>IF(C41="","",IFERROR(VLOOKUP(C41,Categories!$A$2:$B$18,2,FALSE),""))</f>
        <v/>
      </c>
      <c r="E41" s="10" t="n"/>
    </row>
    <row r="42">
      <c r="A42" s="9" t="n"/>
      <c r="D42">
        <f>IF(C42="","",IFERROR(VLOOKUP(C42,Categories!$A$2:$B$18,2,FALSE),""))</f>
        <v/>
      </c>
      <c r="E42" s="10" t="n"/>
    </row>
    <row r="43">
      <c r="A43" s="9" t="n"/>
      <c r="D43">
        <f>IF(C43="","",IFERROR(VLOOKUP(C43,Categories!$A$2:$B$18,2,FALSE),""))</f>
        <v/>
      </c>
      <c r="E43" s="10" t="n"/>
    </row>
    <row r="44">
      <c r="A44" s="9" t="n"/>
      <c r="D44">
        <f>IF(C44="","",IFERROR(VLOOKUP(C44,Categories!$A$2:$B$18,2,FALSE),""))</f>
        <v/>
      </c>
      <c r="E44" s="10" t="n"/>
    </row>
    <row r="45">
      <c r="A45" s="9" t="n"/>
      <c r="D45">
        <f>IF(C45="","",IFERROR(VLOOKUP(C45,Categories!$A$2:$B$18,2,FALSE),""))</f>
        <v/>
      </c>
      <c r="E45" s="10" t="n"/>
    </row>
    <row r="46">
      <c r="A46" s="9" t="n"/>
      <c r="D46">
        <f>IF(C46="","",IFERROR(VLOOKUP(C46,Categories!$A$2:$B$18,2,FALSE),""))</f>
        <v/>
      </c>
      <c r="E46" s="10" t="n"/>
    </row>
    <row r="47">
      <c r="A47" s="9" t="n"/>
      <c r="D47">
        <f>IF(C47="","",IFERROR(VLOOKUP(C47,Categories!$A$2:$B$18,2,FALSE),""))</f>
        <v/>
      </c>
      <c r="E47" s="10" t="n"/>
    </row>
    <row r="48">
      <c r="A48" s="9" t="n"/>
      <c r="D48">
        <f>IF(C48="","",IFERROR(VLOOKUP(C48,Categories!$A$2:$B$18,2,FALSE),""))</f>
        <v/>
      </c>
      <c r="E48" s="10" t="n"/>
    </row>
    <row r="49">
      <c r="A49" s="9" t="n"/>
      <c r="D49">
        <f>IF(C49="","",IFERROR(VLOOKUP(C49,Categories!$A$2:$B$18,2,FALSE),""))</f>
        <v/>
      </c>
      <c r="E49" s="10" t="n"/>
    </row>
    <row r="50">
      <c r="A50" s="9" t="n"/>
      <c r="D50">
        <f>IF(C50="","",IFERROR(VLOOKUP(C50,Categories!$A$2:$B$18,2,FALSE),""))</f>
        <v/>
      </c>
      <c r="E50" s="10" t="n"/>
    </row>
    <row r="51">
      <c r="A51" s="9" t="n"/>
      <c r="D51">
        <f>IF(C51="","",IFERROR(VLOOKUP(C51,Categories!$A$2:$B$18,2,FALSE),""))</f>
        <v/>
      </c>
      <c r="E51" s="10" t="n"/>
    </row>
    <row r="52">
      <c r="A52" s="9" t="n"/>
      <c r="D52">
        <f>IF(C52="","",IFERROR(VLOOKUP(C52,Categories!$A$2:$B$18,2,FALSE),""))</f>
        <v/>
      </c>
      <c r="E52" s="10" t="n"/>
    </row>
    <row r="53">
      <c r="A53" s="9" t="n"/>
      <c r="D53">
        <f>IF(C53="","",IFERROR(VLOOKUP(C53,Categories!$A$2:$B$18,2,FALSE),""))</f>
        <v/>
      </c>
      <c r="E53" s="10" t="n"/>
    </row>
    <row r="54">
      <c r="A54" s="9" t="n"/>
      <c r="D54">
        <f>IF(C54="","",IFERROR(VLOOKUP(C54,Categories!$A$2:$B$18,2,FALSE),""))</f>
        <v/>
      </c>
      <c r="E54" s="10" t="n"/>
    </row>
    <row r="55">
      <c r="A55" s="9" t="n"/>
      <c r="D55">
        <f>IF(C55="","",IFERROR(VLOOKUP(C55,Categories!$A$2:$B$18,2,FALSE),""))</f>
        <v/>
      </c>
      <c r="E55" s="10" t="n"/>
    </row>
    <row r="56">
      <c r="A56" s="9" t="n"/>
      <c r="D56">
        <f>IF(C56="","",IFERROR(VLOOKUP(C56,Categories!$A$2:$B$18,2,FALSE),""))</f>
        <v/>
      </c>
      <c r="E56" s="10" t="n"/>
    </row>
    <row r="57">
      <c r="A57" s="9" t="n"/>
      <c r="D57">
        <f>IF(C57="","",IFERROR(VLOOKUP(C57,Categories!$A$2:$B$18,2,FALSE),""))</f>
        <v/>
      </c>
      <c r="E57" s="10" t="n"/>
    </row>
    <row r="58">
      <c r="A58" s="9" t="n"/>
      <c r="D58">
        <f>IF(C58="","",IFERROR(VLOOKUP(C58,Categories!$A$2:$B$18,2,FALSE),""))</f>
        <v/>
      </c>
      <c r="E58" s="10" t="n"/>
    </row>
    <row r="59">
      <c r="A59" s="9" t="n"/>
      <c r="D59">
        <f>IF(C59="","",IFERROR(VLOOKUP(C59,Categories!$A$2:$B$18,2,FALSE),""))</f>
        <v/>
      </c>
      <c r="E59" s="10" t="n"/>
    </row>
    <row r="60">
      <c r="A60" s="9" t="n"/>
      <c r="D60">
        <f>IF(C60="","",IFERROR(VLOOKUP(C60,Categories!$A$2:$B$18,2,FALSE),""))</f>
        <v/>
      </c>
      <c r="E60" s="10" t="n"/>
    </row>
    <row r="61">
      <c r="A61" s="9" t="n"/>
      <c r="D61">
        <f>IF(C61="","",IFERROR(VLOOKUP(C61,Categories!$A$2:$B$18,2,FALSE),""))</f>
        <v/>
      </c>
      <c r="E61" s="10" t="n"/>
    </row>
    <row r="62">
      <c r="A62" s="9" t="n"/>
      <c r="D62">
        <f>IF(C62="","",IFERROR(VLOOKUP(C62,Categories!$A$2:$B$18,2,FALSE),""))</f>
        <v/>
      </c>
      <c r="E62" s="10" t="n"/>
    </row>
    <row r="63">
      <c r="A63" s="9" t="n"/>
      <c r="D63">
        <f>IF(C63="","",IFERROR(VLOOKUP(C63,Categories!$A$2:$B$18,2,FALSE),""))</f>
        <v/>
      </c>
      <c r="E63" s="10" t="n"/>
    </row>
    <row r="64">
      <c r="A64" s="9" t="n"/>
      <c r="D64">
        <f>IF(C64="","",IFERROR(VLOOKUP(C64,Categories!$A$2:$B$18,2,FALSE),""))</f>
        <v/>
      </c>
      <c r="E64" s="10" t="n"/>
    </row>
    <row r="65">
      <c r="A65" s="9" t="n"/>
      <c r="D65">
        <f>IF(C65="","",IFERROR(VLOOKUP(C65,Categories!$A$2:$B$18,2,FALSE),""))</f>
        <v/>
      </c>
      <c r="E65" s="10" t="n"/>
    </row>
    <row r="66">
      <c r="A66" s="9" t="n"/>
      <c r="D66">
        <f>IF(C66="","",IFERROR(VLOOKUP(C66,Categories!$A$2:$B$18,2,FALSE),""))</f>
        <v/>
      </c>
      <c r="E66" s="10" t="n"/>
    </row>
    <row r="67">
      <c r="A67" s="9" t="n"/>
      <c r="D67">
        <f>IF(C67="","",IFERROR(VLOOKUP(C67,Categories!$A$2:$B$18,2,FALSE),""))</f>
        <v/>
      </c>
      <c r="E67" s="10" t="n"/>
    </row>
    <row r="68">
      <c r="A68" s="9" t="n"/>
      <c r="D68">
        <f>IF(C68="","",IFERROR(VLOOKUP(C68,Categories!$A$2:$B$18,2,FALSE),""))</f>
        <v/>
      </c>
      <c r="E68" s="10" t="n"/>
    </row>
    <row r="69">
      <c r="A69" s="9" t="n"/>
      <c r="D69">
        <f>IF(C69="","",IFERROR(VLOOKUP(C69,Categories!$A$2:$B$18,2,FALSE),""))</f>
        <v/>
      </c>
      <c r="E69" s="10" t="n"/>
    </row>
    <row r="70">
      <c r="A70" s="9" t="n"/>
      <c r="D70">
        <f>IF(C70="","",IFERROR(VLOOKUP(C70,Categories!$A$2:$B$18,2,FALSE),""))</f>
        <v/>
      </c>
      <c r="E70" s="10" t="n"/>
    </row>
    <row r="71">
      <c r="A71" s="9" t="n"/>
      <c r="D71">
        <f>IF(C71="","",IFERROR(VLOOKUP(C71,Categories!$A$2:$B$18,2,FALSE),""))</f>
        <v/>
      </c>
      <c r="E71" s="10" t="n"/>
    </row>
    <row r="72">
      <c r="A72" s="9" t="n"/>
      <c r="D72">
        <f>IF(C72="","",IFERROR(VLOOKUP(C72,Categories!$A$2:$B$18,2,FALSE),""))</f>
        <v/>
      </c>
      <c r="E72" s="10" t="n"/>
    </row>
    <row r="73">
      <c r="A73" s="9" t="n"/>
      <c r="D73">
        <f>IF(C73="","",IFERROR(VLOOKUP(C73,Categories!$A$2:$B$18,2,FALSE),""))</f>
        <v/>
      </c>
      <c r="E73" s="10" t="n"/>
    </row>
    <row r="74">
      <c r="A74" s="9" t="n"/>
      <c r="D74">
        <f>IF(C74="","",IFERROR(VLOOKUP(C74,Categories!$A$2:$B$18,2,FALSE),""))</f>
        <v/>
      </c>
      <c r="E74" s="10" t="n"/>
    </row>
    <row r="75">
      <c r="A75" s="9" t="n"/>
      <c r="D75">
        <f>IF(C75="","",IFERROR(VLOOKUP(C75,Categories!$A$2:$B$18,2,FALSE),""))</f>
        <v/>
      </c>
      <c r="E75" s="10" t="n"/>
    </row>
    <row r="76">
      <c r="A76" s="9" t="n"/>
      <c r="D76">
        <f>IF(C76="","",IFERROR(VLOOKUP(C76,Categories!$A$2:$B$18,2,FALSE),""))</f>
        <v/>
      </c>
      <c r="E76" s="10" t="n"/>
    </row>
    <row r="77">
      <c r="A77" s="9" t="n"/>
      <c r="D77">
        <f>IF(C77="","",IFERROR(VLOOKUP(C77,Categories!$A$2:$B$18,2,FALSE),""))</f>
        <v/>
      </c>
      <c r="E77" s="10" t="n"/>
    </row>
    <row r="78">
      <c r="A78" s="9" t="n"/>
      <c r="D78">
        <f>IF(C78="","",IFERROR(VLOOKUP(C78,Categories!$A$2:$B$18,2,FALSE),""))</f>
        <v/>
      </c>
      <c r="E78" s="10" t="n"/>
    </row>
    <row r="79">
      <c r="A79" s="9" t="n"/>
      <c r="D79">
        <f>IF(C79="","",IFERROR(VLOOKUP(C79,Categories!$A$2:$B$18,2,FALSE),""))</f>
        <v/>
      </c>
      <c r="E79" s="10" t="n"/>
    </row>
    <row r="80">
      <c r="A80" s="9" t="n"/>
      <c r="D80">
        <f>IF(C80="","",IFERROR(VLOOKUP(C80,Categories!$A$2:$B$18,2,FALSE),""))</f>
        <v/>
      </c>
      <c r="E80" s="10" t="n"/>
    </row>
    <row r="81">
      <c r="A81" s="9" t="n"/>
      <c r="D81">
        <f>IF(C81="","",IFERROR(VLOOKUP(C81,Categories!$A$2:$B$18,2,FALSE),""))</f>
        <v/>
      </c>
      <c r="E81" s="10" t="n"/>
    </row>
    <row r="82">
      <c r="A82" s="9" t="n"/>
      <c r="D82">
        <f>IF(C82="","",IFERROR(VLOOKUP(C82,Categories!$A$2:$B$18,2,FALSE),""))</f>
        <v/>
      </c>
      <c r="E82" s="10" t="n"/>
    </row>
    <row r="83">
      <c r="A83" s="9" t="n"/>
      <c r="D83">
        <f>IF(C83="","",IFERROR(VLOOKUP(C83,Categories!$A$2:$B$18,2,FALSE),""))</f>
        <v/>
      </c>
      <c r="E83" s="10" t="n"/>
    </row>
    <row r="84">
      <c r="A84" s="9" t="n"/>
      <c r="D84">
        <f>IF(C84="","",IFERROR(VLOOKUP(C84,Categories!$A$2:$B$18,2,FALSE),""))</f>
        <v/>
      </c>
      <c r="E84" s="10" t="n"/>
    </row>
    <row r="85">
      <c r="A85" s="9" t="n"/>
      <c r="D85">
        <f>IF(C85="","",IFERROR(VLOOKUP(C85,Categories!$A$2:$B$18,2,FALSE),""))</f>
        <v/>
      </c>
      <c r="E85" s="10" t="n"/>
    </row>
    <row r="86">
      <c r="A86" s="9" t="n"/>
      <c r="D86">
        <f>IF(C86="","",IFERROR(VLOOKUP(C86,Categories!$A$2:$B$18,2,FALSE),""))</f>
        <v/>
      </c>
      <c r="E86" s="10" t="n"/>
    </row>
    <row r="87">
      <c r="A87" s="9" t="n"/>
      <c r="D87">
        <f>IF(C87="","",IFERROR(VLOOKUP(C87,Categories!$A$2:$B$18,2,FALSE),""))</f>
        <v/>
      </c>
      <c r="E87" s="10" t="n"/>
    </row>
    <row r="88">
      <c r="A88" s="9" t="n"/>
      <c r="D88">
        <f>IF(C88="","",IFERROR(VLOOKUP(C88,Categories!$A$2:$B$18,2,FALSE),""))</f>
        <v/>
      </c>
      <c r="E88" s="10" t="n"/>
    </row>
    <row r="89">
      <c r="A89" s="9" t="n"/>
      <c r="D89">
        <f>IF(C89="","",IFERROR(VLOOKUP(C89,Categories!$A$2:$B$18,2,FALSE),""))</f>
        <v/>
      </c>
      <c r="E89" s="10" t="n"/>
    </row>
    <row r="90">
      <c r="A90" s="9" t="n"/>
      <c r="D90">
        <f>IF(C90="","",IFERROR(VLOOKUP(C90,Categories!$A$2:$B$18,2,FALSE),""))</f>
        <v/>
      </c>
      <c r="E90" s="10" t="n"/>
    </row>
    <row r="91">
      <c r="A91" s="9" t="n"/>
      <c r="D91">
        <f>IF(C91="","",IFERROR(VLOOKUP(C91,Categories!$A$2:$B$18,2,FALSE),""))</f>
        <v/>
      </c>
      <c r="E91" s="10" t="n"/>
    </row>
    <row r="92">
      <c r="A92" s="9" t="n"/>
      <c r="D92">
        <f>IF(C92="","",IFERROR(VLOOKUP(C92,Categories!$A$2:$B$18,2,FALSE),""))</f>
        <v/>
      </c>
      <c r="E92" s="10" t="n"/>
    </row>
    <row r="93">
      <c r="A93" s="9" t="n"/>
      <c r="D93">
        <f>IF(C93="","",IFERROR(VLOOKUP(C93,Categories!$A$2:$B$18,2,FALSE),""))</f>
        <v/>
      </c>
      <c r="E93" s="10" t="n"/>
    </row>
    <row r="94">
      <c r="A94" s="9" t="n"/>
      <c r="D94">
        <f>IF(C94="","",IFERROR(VLOOKUP(C94,Categories!$A$2:$B$18,2,FALSE),""))</f>
        <v/>
      </c>
      <c r="E94" s="10" t="n"/>
    </row>
    <row r="95">
      <c r="A95" s="9" t="n"/>
      <c r="D95">
        <f>IF(C95="","",IFERROR(VLOOKUP(C95,Categories!$A$2:$B$18,2,FALSE),""))</f>
        <v/>
      </c>
      <c r="E95" s="10" t="n"/>
    </row>
    <row r="96">
      <c r="A96" s="9" t="n"/>
      <c r="D96">
        <f>IF(C96="","",IFERROR(VLOOKUP(C96,Categories!$A$2:$B$18,2,FALSE),""))</f>
        <v/>
      </c>
      <c r="E96" s="10" t="n"/>
    </row>
    <row r="97">
      <c r="A97" s="9" t="n"/>
      <c r="D97">
        <f>IF(C97="","",IFERROR(VLOOKUP(C97,Categories!$A$2:$B$18,2,FALSE),""))</f>
        <v/>
      </c>
      <c r="E97" s="10" t="n"/>
    </row>
    <row r="98">
      <c r="A98" s="9" t="n"/>
      <c r="D98">
        <f>IF(C98="","",IFERROR(VLOOKUP(C98,Categories!$A$2:$B$18,2,FALSE),""))</f>
        <v/>
      </c>
      <c r="E98" s="10" t="n"/>
    </row>
    <row r="99">
      <c r="A99" s="9" t="n"/>
      <c r="D99">
        <f>IF(C99="","",IFERROR(VLOOKUP(C99,Categories!$A$2:$B$18,2,FALSE),""))</f>
        <v/>
      </c>
      <c r="E99" s="10" t="n"/>
    </row>
    <row r="100">
      <c r="A100" s="9" t="n"/>
      <c r="D100">
        <f>IF(C100="","",IFERROR(VLOOKUP(C100,Categories!$A$2:$B$18,2,FALSE),""))</f>
        <v/>
      </c>
      <c r="E100" s="10" t="n"/>
    </row>
    <row r="101">
      <c r="A101" s="9" t="n"/>
      <c r="D101">
        <f>IF(C101="","",IFERROR(VLOOKUP(C101,Categories!$A$2:$B$18,2,FALSE),""))</f>
        <v/>
      </c>
      <c r="E101" s="10" t="n"/>
    </row>
    <row r="102">
      <c r="A102" s="9" t="n"/>
      <c r="D102">
        <f>IF(C102="","",IFERROR(VLOOKUP(C102,Categories!$A$2:$B$18,2,FALSE),""))</f>
        <v/>
      </c>
      <c r="E102" s="10" t="n"/>
    </row>
    <row r="103">
      <c r="A103" s="9" t="n"/>
      <c r="D103">
        <f>IF(C103="","",IFERROR(VLOOKUP(C103,Categories!$A$2:$B$18,2,FALSE),""))</f>
        <v/>
      </c>
      <c r="E103" s="10" t="n"/>
    </row>
    <row r="104">
      <c r="A104" s="9" t="n"/>
      <c r="D104">
        <f>IF(C104="","",IFERROR(VLOOKUP(C104,Categories!$A$2:$B$18,2,FALSE),""))</f>
        <v/>
      </c>
      <c r="E104" s="10" t="n"/>
    </row>
    <row r="105">
      <c r="A105" s="9" t="n"/>
      <c r="D105">
        <f>IF(C105="","",IFERROR(VLOOKUP(C105,Categories!$A$2:$B$18,2,FALSE),""))</f>
        <v/>
      </c>
      <c r="E105" s="10" t="n"/>
    </row>
    <row r="106">
      <c r="A106" s="9" t="n"/>
      <c r="D106">
        <f>IF(C106="","",IFERROR(VLOOKUP(C106,Categories!$A$2:$B$18,2,FALSE),""))</f>
        <v/>
      </c>
      <c r="E106" s="10" t="n"/>
    </row>
    <row r="107">
      <c r="A107" s="9" t="n"/>
      <c r="D107">
        <f>IF(C107="","",IFERROR(VLOOKUP(C107,Categories!$A$2:$B$18,2,FALSE),""))</f>
        <v/>
      </c>
      <c r="E107" s="10" t="n"/>
    </row>
    <row r="108">
      <c r="A108" s="9" t="n"/>
      <c r="D108">
        <f>IF(C108="","",IFERROR(VLOOKUP(C108,Categories!$A$2:$B$18,2,FALSE),""))</f>
        <v/>
      </c>
      <c r="E108" s="10" t="n"/>
    </row>
    <row r="109">
      <c r="A109" s="9" t="n"/>
      <c r="D109">
        <f>IF(C109="","",IFERROR(VLOOKUP(C109,Categories!$A$2:$B$18,2,FALSE),""))</f>
        <v/>
      </c>
      <c r="E109" s="10" t="n"/>
    </row>
    <row r="110">
      <c r="A110" s="9" t="n"/>
      <c r="D110">
        <f>IF(C110="","",IFERROR(VLOOKUP(C110,Categories!$A$2:$B$18,2,FALSE),""))</f>
        <v/>
      </c>
      <c r="E110" s="10" t="n"/>
    </row>
    <row r="111">
      <c r="A111" s="9" t="n"/>
      <c r="D111">
        <f>IF(C111="","",IFERROR(VLOOKUP(C111,Categories!$A$2:$B$18,2,FALSE),""))</f>
        <v/>
      </c>
      <c r="E111" s="10" t="n"/>
    </row>
    <row r="112">
      <c r="A112" s="9" t="n"/>
      <c r="D112">
        <f>IF(C112="","",IFERROR(VLOOKUP(C112,Categories!$A$2:$B$18,2,FALSE),""))</f>
        <v/>
      </c>
      <c r="E112" s="10" t="n"/>
    </row>
    <row r="113">
      <c r="A113" s="9" t="n"/>
      <c r="D113">
        <f>IF(C113="","",IFERROR(VLOOKUP(C113,Categories!$A$2:$B$18,2,FALSE),""))</f>
        <v/>
      </c>
      <c r="E113" s="10" t="n"/>
    </row>
    <row r="114">
      <c r="A114" s="9" t="n"/>
      <c r="D114">
        <f>IF(C114="","",IFERROR(VLOOKUP(C114,Categories!$A$2:$B$18,2,FALSE),""))</f>
        <v/>
      </c>
      <c r="E114" s="10" t="n"/>
    </row>
    <row r="115">
      <c r="A115" s="9" t="n"/>
      <c r="D115">
        <f>IF(C115="","",IFERROR(VLOOKUP(C115,Categories!$A$2:$B$18,2,FALSE),""))</f>
        <v/>
      </c>
      <c r="E115" s="10" t="n"/>
    </row>
    <row r="116">
      <c r="A116" s="9" t="n"/>
      <c r="D116">
        <f>IF(C116="","",IFERROR(VLOOKUP(C116,Categories!$A$2:$B$18,2,FALSE),""))</f>
        <v/>
      </c>
      <c r="E116" s="10" t="n"/>
    </row>
    <row r="117">
      <c r="A117" s="9" t="n"/>
      <c r="D117">
        <f>IF(C117="","",IFERROR(VLOOKUP(C117,Categories!$A$2:$B$18,2,FALSE),""))</f>
        <v/>
      </c>
      <c r="E117" s="10" t="n"/>
    </row>
    <row r="118">
      <c r="A118" s="9" t="n"/>
      <c r="D118">
        <f>IF(C118="","",IFERROR(VLOOKUP(C118,Categories!$A$2:$B$18,2,FALSE),""))</f>
        <v/>
      </c>
      <c r="E118" s="10" t="n"/>
    </row>
    <row r="119">
      <c r="A119" s="9" t="n"/>
      <c r="D119">
        <f>IF(C119="","",IFERROR(VLOOKUP(C119,Categories!$A$2:$B$18,2,FALSE),""))</f>
        <v/>
      </c>
      <c r="E119" s="10" t="n"/>
    </row>
    <row r="120">
      <c r="A120" s="9" t="n"/>
      <c r="D120">
        <f>IF(C120="","",IFERROR(VLOOKUP(C120,Categories!$A$2:$B$18,2,FALSE),""))</f>
        <v/>
      </c>
      <c r="E120" s="10" t="n"/>
    </row>
    <row r="121">
      <c r="A121" s="9" t="n"/>
      <c r="D121">
        <f>IF(C121="","",IFERROR(VLOOKUP(C121,Categories!$A$2:$B$18,2,FALSE),""))</f>
        <v/>
      </c>
      <c r="E121" s="10" t="n"/>
    </row>
    <row r="122">
      <c r="A122" s="9" t="n"/>
      <c r="D122">
        <f>IF(C122="","",IFERROR(VLOOKUP(C122,Categories!$A$2:$B$18,2,FALSE),""))</f>
        <v/>
      </c>
      <c r="E122" s="10" t="n"/>
    </row>
    <row r="123">
      <c r="A123" s="9" t="n"/>
      <c r="D123">
        <f>IF(C123="","",IFERROR(VLOOKUP(C123,Categories!$A$2:$B$18,2,FALSE),""))</f>
        <v/>
      </c>
      <c r="E123" s="10" t="n"/>
    </row>
    <row r="124">
      <c r="A124" s="9" t="n"/>
      <c r="D124">
        <f>IF(C124="","",IFERROR(VLOOKUP(C124,Categories!$A$2:$B$18,2,FALSE),""))</f>
        <v/>
      </c>
      <c r="E124" s="10" t="n"/>
    </row>
    <row r="125">
      <c r="A125" s="9" t="n"/>
      <c r="D125">
        <f>IF(C125="","",IFERROR(VLOOKUP(C125,Categories!$A$2:$B$18,2,FALSE),""))</f>
        <v/>
      </c>
      <c r="E125" s="10" t="n"/>
    </row>
    <row r="126">
      <c r="A126" s="9" t="n"/>
      <c r="D126">
        <f>IF(C126="","",IFERROR(VLOOKUP(C126,Categories!$A$2:$B$18,2,FALSE),""))</f>
        <v/>
      </c>
      <c r="E126" s="10" t="n"/>
    </row>
    <row r="127">
      <c r="A127" s="9" t="n"/>
      <c r="D127">
        <f>IF(C127="","",IFERROR(VLOOKUP(C127,Categories!$A$2:$B$18,2,FALSE),""))</f>
        <v/>
      </c>
      <c r="E127" s="10" t="n"/>
    </row>
    <row r="128">
      <c r="A128" s="9" t="n"/>
      <c r="D128">
        <f>IF(C128="","",IFERROR(VLOOKUP(C128,Categories!$A$2:$B$18,2,FALSE),""))</f>
        <v/>
      </c>
      <c r="E128" s="10" t="n"/>
    </row>
    <row r="129">
      <c r="A129" s="9" t="n"/>
      <c r="D129">
        <f>IF(C129="","",IFERROR(VLOOKUP(C129,Categories!$A$2:$B$18,2,FALSE),""))</f>
        <v/>
      </c>
      <c r="E129" s="10" t="n"/>
    </row>
    <row r="130">
      <c r="A130" s="9" t="n"/>
      <c r="D130">
        <f>IF(C130="","",IFERROR(VLOOKUP(C130,Categories!$A$2:$B$18,2,FALSE),""))</f>
        <v/>
      </c>
      <c r="E130" s="10" t="n"/>
    </row>
    <row r="131">
      <c r="A131" s="9" t="n"/>
      <c r="D131">
        <f>IF(C131="","",IFERROR(VLOOKUP(C131,Categories!$A$2:$B$18,2,FALSE),""))</f>
        <v/>
      </c>
      <c r="E131" s="10" t="n"/>
    </row>
    <row r="132">
      <c r="A132" s="9" t="n"/>
      <c r="D132">
        <f>IF(C132="","",IFERROR(VLOOKUP(C132,Categories!$A$2:$B$18,2,FALSE),""))</f>
        <v/>
      </c>
      <c r="E132" s="10" t="n"/>
    </row>
    <row r="133">
      <c r="A133" s="9" t="n"/>
      <c r="D133">
        <f>IF(C133="","",IFERROR(VLOOKUP(C133,Categories!$A$2:$B$18,2,FALSE),""))</f>
        <v/>
      </c>
      <c r="E133" s="10" t="n"/>
    </row>
    <row r="134">
      <c r="A134" s="9" t="n"/>
      <c r="D134">
        <f>IF(C134="","",IFERROR(VLOOKUP(C134,Categories!$A$2:$B$18,2,FALSE),""))</f>
        <v/>
      </c>
      <c r="E134" s="10" t="n"/>
    </row>
    <row r="135">
      <c r="A135" s="9" t="n"/>
      <c r="D135">
        <f>IF(C135="","",IFERROR(VLOOKUP(C135,Categories!$A$2:$B$18,2,FALSE),""))</f>
        <v/>
      </c>
      <c r="E135" s="10" t="n"/>
    </row>
    <row r="136">
      <c r="A136" s="9" t="n"/>
      <c r="D136">
        <f>IF(C136="","",IFERROR(VLOOKUP(C136,Categories!$A$2:$B$18,2,FALSE),""))</f>
        <v/>
      </c>
      <c r="E136" s="10" t="n"/>
    </row>
    <row r="137">
      <c r="A137" s="9" t="n"/>
      <c r="D137">
        <f>IF(C137="","",IFERROR(VLOOKUP(C137,Categories!$A$2:$B$18,2,FALSE),""))</f>
        <v/>
      </c>
      <c r="E137" s="10" t="n"/>
    </row>
    <row r="138">
      <c r="A138" s="9" t="n"/>
      <c r="D138">
        <f>IF(C138="","",IFERROR(VLOOKUP(C138,Categories!$A$2:$B$18,2,FALSE),""))</f>
        <v/>
      </c>
      <c r="E138" s="10" t="n"/>
    </row>
    <row r="139">
      <c r="A139" s="9" t="n"/>
      <c r="D139">
        <f>IF(C139="","",IFERROR(VLOOKUP(C139,Categories!$A$2:$B$18,2,FALSE),""))</f>
        <v/>
      </c>
      <c r="E139" s="10" t="n"/>
    </row>
    <row r="140">
      <c r="A140" s="9" t="n"/>
      <c r="D140">
        <f>IF(C140="","",IFERROR(VLOOKUP(C140,Categories!$A$2:$B$18,2,FALSE),""))</f>
        <v/>
      </c>
      <c r="E140" s="10" t="n"/>
    </row>
    <row r="141">
      <c r="A141" s="9" t="n"/>
      <c r="D141">
        <f>IF(C141="","",IFERROR(VLOOKUP(C141,Categories!$A$2:$B$18,2,FALSE),""))</f>
        <v/>
      </c>
      <c r="E141" s="10" t="n"/>
    </row>
    <row r="142">
      <c r="A142" s="9" t="n"/>
      <c r="D142">
        <f>IF(C142="","",IFERROR(VLOOKUP(C142,Categories!$A$2:$B$18,2,FALSE),""))</f>
        <v/>
      </c>
      <c r="E142" s="10" t="n"/>
    </row>
    <row r="143">
      <c r="A143" s="9" t="n"/>
      <c r="D143">
        <f>IF(C143="","",IFERROR(VLOOKUP(C143,Categories!$A$2:$B$18,2,FALSE),""))</f>
        <v/>
      </c>
      <c r="E143" s="10" t="n"/>
    </row>
    <row r="144">
      <c r="A144" s="9" t="n"/>
      <c r="D144">
        <f>IF(C144="","",IFERROR(VLOOKUP(C144,Categories!$A$2:$B$18,2,FALSE),""))</f>
        <v/>
      </c>
      <c r="E144" s="10" t="n"/>
    </row>
    <row r="145">
      <c r="A145" s="9" t="n"/>
      <c r="D145">
        <f>IF(C145="","",IFERROR(VLOOKUP(C145,Categories!$A$2:$B$18,2,FALSE),""))</f>
        <v/>
      </c>
      <c r="E145" s="10" t="n"/>
    </row>
    <row r="146">
      <c r="A146" s="9" t="n"/>
      <c r="D146">
        <f>IF(C146="","",IFERROR(VLOOKUP(C146,Categories!$A$2:$B$18,2,FALSE),""))</f>
        <v/>
      </c>
      <c r="E146" s="10" t="n"/>
    </row>
    <row r="147">
      <c r="A147" s="9" t="n"/>
      <c r="D147">
        <f>IF(C147="","",IFERROR(VLOOKUP(C147,Categories!$A$2:$B$18,2,FALSE),""))</f>
        <v/>
      </c>
      <c r="E147" s="10" t="n"/>
    </row>
    <row r="148">
      <c r="A148" s="9" t="n"/>
      <c r="D148">
        <f>IF(C148="","",IFERROR(VLOOKUP(C148,Categories!$A$2:$B$18,2,FALSE),""))</f>
        <v/>
      </c>
      <c r="E148" s="10" t="n"/>
    </row>
    <row r="149">
      <c r="A149" s="9" t="n"/>
      <c r="D149">
        <f>IF(C149="","",IFERROR(VLOOKUP(C149,Categories!$A$2:$B$18,2,FALSE),""))</f>
        <v/>
      </c>
      <c r="E149" s="10" t="n"/>
    </row>
    <row r="150">
      <c r="A150" s="9" t="n"/>
      <c r="D150">
        <f>IF(C150="","",IFERROR(VLOOKUP(C150,Categories!$A$2:$B$18,2,FALSE),""))</f>
        <v/>
      </c>
      <c r="E150" s="10" t="n"/>
    </row>
    <row r="151">
      <c r="A151" s="9" t="n"/>
      <c r="D151">
        <f>IF(C151="","",IFERROR(VLOOKUP(C151,Categories!$A$2:$B$18,2,FALSE),""))</f>
        <v/>
      </c>
      <c r="E151" s="10" t="n"/>
    </row>
    <row r="152">
      <c r="A152" s="9" t="n"/>
      <c r="D152">
        <f>IF(C152="","",IFERROR(VLOOKUP(C152,Categories!$A$2:$B$18,2,FALSE),""))</f>
        <v/>
      </c>
      <c r="E152" s="10" t="n"/>
    </row>
    <row r="153">
      <c r="A153" s="9" t="n"/>
      <c r="D153">
        <f>IF(C153="","",IFERROR(VLOOKUP(C153,Categories!$A$2:$B$18,2,FALSE),""))</f>
        <v/>
      </c>
      <c r="E153" s="10" t="n"/>
    </row>
    <row r="154">
      <c r="A154" s="9" t="n"/>
      <c r="D154">
        <f>IF(C154="","",IFERROR(VLOOKUP(C154,Categories!$A$2:$B$18,2,FALSE),""))</f>
        <v/>
      </c>
      <c r="E154" s="10" t="n"/>
    </row>
    <row r="155">
      <c r="A155" s="9" t="n"/>
      <c r="D155">
        <f>IF(C155="","",IFERROR(VLOOKUP(C155,Categories!$A$2:$B$18,2,FALSE),""))</f>
        <v/>
      </c>
      <c r="E155" s="10" t="n"/>
    </row>
    <row r="156">
      <c r="A156" s="9" t="n"/>
      <c r="D156">
        <f>IF(C156="","",IFERROR(VLOOKUP(C156,Categories!$A$2:$B$18,2,FALSE),""))</f>
        <v/>
      </c>
      <c r="E156" s="10" t="n"/>
    </row>
    <row r="157">
      <c r="A157" s="9" t="n"/>
      <c r="D157">
        <f>IF(C157="","",IFERROR(VLOOKUP(C157,Categories!$A$2:$B$18,2,FALSE),""))</f>
        <v/>
      </c>
      <c r="E157" s="10" t="n"/>
    </row>
    <row r="158">
      <c r="A158" s="9" t="n"/>
      <c r="D158">
        <f>IF(C158="","",IFERROR(VLOOKUP(C158,Categories!$A$2:$B$18,2,FALSE),""))</f>
        <v/>
      </c>
      <c r="E158" s="10" t="n"/>
    </row>
    <row r="159">
      <c r="A159" s="9" t="n"/>
      <c r="D159">
        <f>IF(C159="","",IFERROR(VLOOKUP(C159,Categories!$A$2:$B$18,2,FALSE),""))</f>
        <v/>
      </c>
      <c r="E159" s="10" t="n"/>
    </row>
    <row r="160">
      <c r="A160" s="9" t="n"/>
      <c r="D160">
        <f>IF(C160="","",IFERROR(VLOOKUP(C160,Categories!$A$2:$B$18,2,FALSE),""))</f>
        <v/>
      </c>
      <c r="E160" s="10" t="n"/>
    </row>
    <row r="161">
      <c r="A161" s="9" t="n"/>
      <c r="D161">
        <f>IF(C161="","",IFERROR(VLOOKUP(C161,Categories!$A$2:$B$18,2,FALSE),""))</f>
        <v/>
      </c>
      <c r="E161" s="10" t="n"/>
    </row>
    <row r="162">
      <c r="A162" s="9" t="n"/>
      <c r="D162">
        <f>IF(C162="","",IFERROR(VLOOKUP(C162,Categories!$A$2:$B$18,2,FALSE),""))</f>
        <v/>
      </c>
      <c r="E162" s="10" t="n"/>
    </row>
    <row r="163">
      <c r="A163" s="9" t="n"/>
      <c r="D163">
        <f>IF(C163="","",IFERROR(VLOOKUP(C163,Categories!$A$2:$B$18,2,FALSE),""))</f>
        <v/>
      </c>
      <c r="E163" s="10" t="n"/>
    </row>
    <row r="164">
      <c r="A164" s="9" t="n"/>
      <c r="D164">
        <f>IF(C164="","",IFERROR(VLOOKUP(C164,Categories!$A$2:$B$18,2,FALSE),""))</f>
        <v/>
      </c>
      <c r="E164" s="10" t="n"/>
    </row>
    <row r="165">
      <c r="A165" s="9" t="n"/>
      <c r="D165">
        <f>IF(C165="","",IFERROR(VLOOKUP(C165,Categories!$A$2:$B$18,2,FALSE),""))</f>
        <v/>
      </c>
      <c r="E165" s="10" t="n"/>
    </row>
    <row r="166">
      <c r="A166" s="9" t="n"/>
      <c r="D166">
        <f>IF(C166="","",IFERROR(VLOOKUP(C166,Categories!$A$2:$B$18,2,FALSE),""))</f>
        <v/>
      </c>
      <c r="E166" s="10" t="n"/>
    </row>
    <row r="167">
      <c r="A167" s="9" t="n"/>
      <c r="D167">
        <f>IF(C167="","",IFERROR(VLOOKUP(C167,Categories!$A$2:$B$18,2,FALSE),""))</f>
        <v/>
      </c>
      <c r="E167" s="10" t="n"/>
    </row>
    <row r="168">
      <c r="A168" s="9" t="n"/>
      <c r="D168">
        <f>IF(C168="","",IFERROR(VLOOKUP(C168,Categories!$A$2:$B$18,2,FALSE),""))</f>
        <v/>
      </c>
      <c r="E168" s="10" t="n"/>
    </row>
    <row r="169">
      <c r="A169" s="9" t="n"/>
      <c r="D169">
        <f>IF(C169="","",IFERROR(VLOOKUP(C169,Categories!$A$2:$B$18,2,FALSE),""))</f>
        <v/>
      </c>
      <c r="E169" s="10" t="n"/>
    </row>
    <row r="170">
      <c r="A170" s="9" t="n"/>
      <c r="D170">
        <f>IF(C170="","",IFERROR(VLOOKUP(C170,Categories!$A$2:$B$18,2,FALSE),""))</f>
        <v/>
      </c>
      <c r="E170" s="10" t="n"/>
    </row>
    <row r="171">
      <c r="A171" s="9" t="n"/>
      <c r="D171">
        <f>IF(C171="","",IFERROR(VLOOKUP(C171,Categories!$A$2:$B$18,2,FALSE),""))</f>
        <v/>
      </c>
      <c r="E171" s="10" t="n"/>
    </row>
    <row r="172">
      <c r="A172" s="9" t="n"/>
      <c r="D172">
        <f>IF(C172="","",IFERROR(VLOOKUP(C172,Categories!$A$2:$B$18,2,FALSE),""))</f>
        <v/>
      </c>
      <c r="E172" s="10" t="n"/>
    </row>
    <row r="173">
      <c r="A173" s="9" t="n"/>
      <c r="D173">
        <f>IF(C173="","",IFERROR(VLOOKUP(C173,Categories!$A$2:$B$18,2,FALSE),""))</f>
        <v/>
      </c>
      <c r="E173" s="10" t="n"/>
    </row>
    <row r="174">
      <c r="A174" s="9" t="n"/>
      <c r="D174">
        <f>IF(C174="","",IFERROR(VLOOKUP(C174,Categories!$A$2:$B$18,2,FALSE),""))</f>
        <v/>
      </c>
      <c r="E174" s="10" t="n"/>
    </row>
    <row r="175">
      <c r="A175" s="9" t="n"/>
      <c r="D175">
        <f>IF(C175="","",IFERROR(VLOOKUP(C175,Categories!$A$2:$B$18,2,FALSE),""))</f>
        <v/>
      </c>
      <c r="E175" s="10" t="n"/>
    </row>
    <row r="176">
      <c r="A176" s="9" t="n"/>
      <c r="D176">
        <f>IF(C176="","",IFERROR(VLOOKUP(C176,Categories!$A$2:$B$18,2,FALSE),""))</f>
        <v/>
      </c>
      <c r="E176" s="10" t="n"/>
    </row>
    <row r="177">
      <c r="A177" s="9" t="n"/>
      <c r="D177">
        <f>IF(C177="","",IFERROR(VLOOKUP(C177,Categories!$A$2:$B$18,2,FALSE),""))</f>
        <v/>
      </c>
      <c r="E177" s="10" t="n"/>
    </row>
    <row r="178">
      <c r="A178" s="9" t="n"/>
      <c r="D178">
        <f>IF(C178="","",IFERROR(VLOOKUP(C178,Categories!$A$2:$B$18,2,FALSE),""))</f>
        <v/>
      </c>
      <c r="E178" s="10" t="n"/>
    </row>
    <row r="179">
      <c r="A179" s="9" t="n"/>
      <c r="D179">
        <f>IF(C179="","",IFERROR(VLOOKUP(C179,Categories!$A$2:$B$18,2,FALSE),""))</f>
        <v/>
      </c>
      <c r="E179" s="10" t="n"/>
    </row>
    <row r="180">
      <c r="A180" s="9" t="n"/>
      <c r="D180">
        <f>IF(C180="","",IFERROR(VLOOKUP(C180,Categories!$A$2:$B$18,2,FALSE),""))</f>
        <v/>
      </c>
      <c r="E180" s="10" t="n"/>
    </row>
    <row r="181">
      <c r="A181" s="9" t="n"/>
      <c r="D181">
        <f>IF(C181="","",IFERROR(VLOOKUP(C181,Categories!$A$2:$B$18,2,FALSE),""))</f>
        <v/>
      </c>
      <c r="E181" s="10" t="n"/>
    </row>
    <row r="182">
      <c r="A182" s="9" t="n"/>
      <c r="D182">
        <f>IF(C182="","",IFERROR(VLOOKUP(C182,Categories!$A$2:$B$18,2,FALSE),""))</f>
        <v/>
      </c>
      <c r="E182" s="10" t="n"/>
    </row>
    <row r="183">
      <c r="A183" s="9" t="n"/>
      <c r="D183">
        <f>IF(C183="","",IFERROR(VLOOKUP(C183,Categories!$A$2:$B$18,2,FALSE),""))</f>
        <v/>
      </c>
      <c r="E183" s="10" t="n"/>
    </row>
    <row r="184">
      <c r="A184" s="9" t="n"/>
      <c r="D184">
        <f>IF(C184="","",IFERROR(VLOOKUP(C184,Categories!$A$2:$B$18,2,FALSE),""))</f>
        <v/>
      </c>
      <c r="E184" s="10" t="n"/>
    </row>
    <row r="185">
      <c r="A185" s="9" t="n"/>
      <c r="D185">
        <f>IF(C185="","",IFERROR(VLOOKUP(C185,Categories!$A$2:$B$18,2,FALSE),""))</f>
        <v/>
      </c>
      <c r="E185" s="10" t="n"/>
    </row>
    <row r="186">
      <c r="A186" s="9" t="n"/>
      <c r="D186">
        <f>IF(C186="","",IFERROR(VLOOKUP(C186,Categories!$A$2:$B$18,2,FALSE),""))</f>
        <v/>
      </c>
      <c r="E186" s="10" t="n"/>
    </row>
    <row r="187">
      <c r="A187" s="9" t="n"/>
      <c r="D187">
        <f>IF(C187="","",IFERROR(VLOOKUP(C187,Categories!$A$2:$B$18,2,FALSE),""))</f>
        <v/>
      </c>
      <c r="E187" s="10" t="n"/>
    </row>
    <row r="188">
      <c r="A188" s="9" t="n"/>
      <c r="D188">
        <f>IF(C188="","",IFERROR(VLOOKUP(C188,Categories!$A$2:$B$18,2,FALSE),""))</f>
        <v/>
      </c>
      <c r="E188" s="10" t="n"/>
    </row>
    <row r="189">
      <c r="A189" s="9" t="n"/>
      <c r="D189">
        <f>IF(C189="","",IFERROR(VLOOKUP(C189,Categories!$A$2:$B$18,2,FALSE),""))</f>
        <v/>
      </c>
      <c r="E189" s="10" t="n"/>
    </row>
    <row r="190">
      <c r="A190" s="9" t="n"/>
      <c r="D190">
        <f>IF(C190="","",IFERROR(VLOOKUP(C190,Categories!$A$2:$B$18,2,FALSE),""))</f>
        <v/>
      </c>
      <c r="E190" s="10" t="n"/>
    </row>
    <row r="191">
      <c r="A191" s="9" t="n"/>
      <c r="D191">
        <f>IF(C191="","",IFERROR(VLOOKUP(C191,Categories!$A$2:$B$18,2,FALSE),""))</f>
        <v/>
      </c>
      <c r="E191" s="10" t="n"/>
    </row>
    <row r="192">
      <c r="A192" s="9" t="n"/>
      <c r="D192">
        <f>IF(C192="","",IFERROR(VLOOKUP(C192,Categories!$A$2:$B$18,2,FALSE),""))</f>
        <v/>
      </c>
      <c r="E192" s="10" t="n"/>
    </row>
    <row r="193">
      <c r="A193" s="9" t="n"/>
      <c r="D193">
        <f>IF(C193="","",IFERROR(VLOOKUP(C193,Categories!$A$2:$B$18,2,FALSE),""))</f>
        <v/>
      </c>
      <c r="E193" s="10" t="n"/>
    </row>
    <row r="194">
      <c r="A194" s="9" t="n"/>
      <c r="D194">
        <f>IF(C194="","",IFERROR(VLOOKUP(C194,Categories!$A$2:$B$18,2,FALSE),""))</f>
        <v/>
      </c>
      <c r="E194" s="10" t="n"/>
    </row>
    <row r="195">
      <c r="A195" s="9" t="n"/>
      <c r="D195">
        <f>IF(C195="","",IFERROR(VLOOKUP(C195,Categories!$A$2:$B$18,2,FALSE),""))</f>
        <v/>
      </c>
      <c r="E195" s="10" t="n"/>
    </row>
    <row r="196">
      <c r="A196" s="9" t="n"/>
      <c r="D196">
        <f>IF(C196="","",IFERROR(VLOOKUP(C196,Categories!$A$2:$B$18,2,FALSE),""))</f>
        <v/>
      </c>
      <c r="E196" s="10" t="n"/>
    </row>
    <row r="197">
      <c r="A197" s="9" t="n"/>
      <c r="D197">
        <f>IF(C197="","",IFERROR(VLOOKUP(C197,Categories!$A$2:$B$18,2,FALSE),""))</f>
        <v/>
      </c>
      <c r="E197" s="10" t="n"/>
    </row>
    <row r="198">
      <c r="A198" s="9" t="n"/>
      <c r="D198">
        <f>IF(C198="","",IFERROR(VLOOKUP(C198,Categories!$A$2:$B$18,2,FALSE),""))</f>
        <v/>
      </c>
      <c r="E198" s="10" t="n"/>
    </row>
    <row r="199">
      <c r="A199" s="9" t="n"/>
      <c r="D199">
        <f>IF(C199="","",IFERROR(VLOOKUP(C199,Categories!$A$2:$B$18,2,FALSE),""))</f>
        <v/>
      </c>
      <c r="E199" s="10" t="n"/>
    </row>
    <row r="200">
      <c r="A200" s="9" t="n"/>
      <c r="D200">
        <f>IF(C200="","",IFERROR(VLOOKUP(C200,Categories!$A$2:$B$18,2,FALSE),""))</f>
        <v/>
      </c>
      <c r="E200" s="10" t="n"/>
    </row>
    <row r="201">
      <c r="A201" s="9" t="n"/>
      <c r="D201">
        <f>IF(C201="","",IFERROR(VLOOKUP(C201,Categories!$A$2:$B$18,2,FALSE),""))</f>
        <v/>
      </c>
      <c r="E201" s="10" t="n"/>
    </row>
    <row r="202">
      <c r="A202" s="9" t="n"/>
      <c r="D202">
        <f>IF(C202="","",IFERROR(VLOOKUP(C202,Categories!$A$2:$B$18,2,FALSE),""))</f>
        <v/>
      </c>
      <c r="E202" s="10" t="n"/>
    </row>
    <row r="203">
      <c r="A203" s="9" t="n"/>
      <c r="D203">
        <f>IF(C203="","",IFERROR(VLOOKUP(C203,Categories!$A$2:$B$18,2,FALSE),""))</f>
        <v/>
      </c>
      <c r="E203" s="10" t="n"/>
    </row>
    <row r="204">
      <c r="A204" s="9" t="n"/>
      <c r="D204">
        <f>IF(C204="","",IFERROR(VLOOKUP(C204,Categories!$A$2:$B$18,2,FALSE),""))</f>
        <v/>
      </c>
      <c r="E204" s="10" t="n"/>
    </row>
    <row r="205">
      <c r="A205" s="9" t="n"/>
      <c r="D205">
        <f>IF(C205="","",IFERROR(VLOOKUP(C205,Categories!$A$2:$B$18,2,FALSE),""))</f>
        <v/>
      </c>
      <c r="E205" s="10" t="n"/>
    </row>
    <row r="206">
      <c r="A206" s="9" t="n"/>
      <c r="D206">
        <f>IF(C206="","",IFERROR(VLOOKUP(C206,Categories!$A$2:$B$18,2,FALSE),""))</f>
        <v/>
      </c>
      <c r="E206" s="10" t="n"/>
    </row>
    <row r="207">
      <c r="A207" s="9" t="n"/>
      <c r="D207">
        <f>IF(C207="","",IFERROR(VLOOKUP(C207,Categories!$A$2:$B$18,2,FALSE),""))</f>
        <v/>
      </c>
      <c r="E207" s="10" t="n"/>
    </row>
    <row r="208">
      <c r="A208" s="9" t="n"/>
      <c r="D208">
        <f>IF(C208="","",IFERROR(VLOOKUP(C208,Categories!$A$2:$B$18,2,FALSE),""))</f>
        <v/>
      </c>
      <c r="E208" s="10" t="n"/>
    </row>
    <row r="209">
      <c r="A209" s="9" t="n"/>
      <c r="D209">
        <f>IF(C209="","",IFERROR(VLOOKUP(C209,Categories!$A$2:$B$18,2,FALSE),""))</f>
        <v/>
      </c>
      <c r="E209" s="10" t="n"/>
    </row>
    <row r="210">
      <c r="A210" s="9" t="n"/>
      <c r="D210">
        <f>IF(C210="","",IFERROR(VLOOKUP(C210,Categories!$A$2:$B$18,2,FALSE),""))</f>
        <v/>
      </c>
      <c r="E210" s="10" t="n"/>
    </row>
    <row r="211">
      <c r="A211" s="9" t="n"/>
      <c r="D211">
        <f>IF(C211="","",IFERROR(VLOOKUP(C211,Categories!$A$2:$B$18,2,FALSE),""))</f>
        <v/>
      </c>
      <c r="E211" s="10" t="n"/>
    </row>
    <row r="212">
      <c r="A212" s="9" t="n"/>
      <c r="D212">
        <f>IF(C212="","",IFERROR(VLOOKUP(C212,Categories!$A$2:$B$18,2,FALSE),""))</f>
        <v/>
      </c>
      <c r="E212" s="10" t="n"/>
    </row>
    <row r="213">
      <c r="A213" s="9" t="n"/>
      <c r="D213">
        <f>IF(C213="","",IFERROR(VLOOKUP(C213,Categories!$A$2:$B$18,2,FALSE),""))</f>
        <v/>
      </c>
      <c r="E213" s="10" t="n"/>
    </row>
    <row r="214">
      <c r="A214" s="9" t="n"/>
      <c r="D214">
        <f>IF(C214="","",IFERROR(VLOOKUP(C214,Categories!$A$2:$B$18,2,FALSE),""))</f>
        <v/>
      </c>
      <c r="E214" s="10" t="n"/>
    </row>
    <row r="215">
      <c r="A215" s="9" t="n"/>
      <c r="D215">
        <f>IF(C215="","",IFERROR(VLOOKUP(C215,Categories!$A$2:$B$18,2,FALSE),""))</f>
        <v/>
      </c>
      <c r="E215" s="10" t="n"/>
    </row>
    <row r="216">
      <c r="A216" s="9" t="n"/>
      <c r="D216">
        <f>IF(C216="","",IFERROR(VLOOKUP(C216,Categories!$A$2:$B$18,2,FALSE),""))</f>
        <v/>
      </c>
      <c r="E216" s="10" t="n"/>
    </row>
    <row r="217">
      <c r="A217" s="9" t="n"/>
      <c r="D217">
        <f>IF(C217="","",IFERROR(VLOOKUP(C217,Categories!$A$2:$B$18,2,FALSE),""))</f>
        <v/>
      </c>
      <c r="E217" s="10" t="n"/>
    </row>
    <row r="218">
      <c r="A218" s="9" t="n"/>
      <c r="D218">
        <f>IF(C218="","",IFERROR(VLOOKUP(C218,Categories!$A$2:$B$18,2,FALSE),""))</f>
        <v/>
      </c>
      <c r="E218" s="10" t="n"/>
    </row>
    <row r="219">
      <c r="A219" s="9" t="n"/>
      <c r="D219">
        <f>IF(C219="","",IFERROR(VLOOKUP(C219,Categories!$A$2:$B$18,2,FALSE),""))</f>
        <v/>
      </c>
      <c r="E219" s="10" t="n"/>
    </row>
    <row r="220">
      <c r="A220" s="9" t="n"/>
      <c r="D220">
        <f>IF(C220="","",IFERROR(VLOOKUP(C220,Categories!$A$2:$B$18,2,FALSE),""))</f>
        <v/>
      </c>
      <c r="E220" s="10" t="n"/>
    </row>
    <row r="221">
      <c r="A221" s="9" t="n"/>
      <c r="D221">
        <f>IF(C221="","",IFERROR(VLOOKUP(C221,Categories!$A$2:$B$18,2,FALSE),""))</f>
        <v/>
      </c>
      <c r="E221" s="10" t="n"/>
    </row>
    <row r="222">
      <c r="A222" s="9" t="n"/>
      <c r="D222">
        <f>IF(C222="","",IFERROR(VLOOKUP(C222,Categories!$A$2:$B$18,2,FALSE),""))</f>
        <v/>
      </c>
      <c r="E222" s="10" t="n"/>
    </row>
    <row r="223">
      <c r="A223" s="9" t="n"/>
      <c r="D223">
        <f>IF(C223="","",IFERROR(VLOOKUP(C223,Categories!$A$2:$B$18,2,FALSE),""))</f>
        <v/>
      </c>
      <c r="E223" s="10" t="n"/>
    </row>
    <row r="224">
      <c r="A224" s="9" t="n"/>
      <c r="D224">
        <f>IF(C224="","",IFERROR(VLOOKUP(C224,Categories!$A$2:$B$18,2,FALSE),""))</f>
        <v/>
      </c>
      <c r="E224" s="10" t="n"/>
    </row>
    <row r="225">
      <c r="A225" s="9" t="n"/>
      <c r="D225">
        <f>IF(C225="","",IFERROR(VLOOKUP(C225,Categories!$A$2:$B$18,2,FALSE),""))</f>
        <v/>
      </c>
      <c r="E225" s="10" t="n"/>
    </row>
    <row r="226">
      <c r="A226" s="9" t="n"/>
      <c r="D226">
        <f>IF(C226="","",IFERROR(VLOOKUP(C226,Categories!$A$2:$B$18,2,FALSE),""))</f>
        <v/>
      </c>
      <c r="E226" s="10" t="n"/>
    </row>
    <row r="227">
      <c r="A227" s="9" t="n"/>
      <c r="D227">
        <f>IF(C227="","",IFERROR(VLOOKUP(C227,Categories!$A$2:$B$18,2,FALSE),""))</f>
        <v/>
      </c>
      <c r="E227" s="10" t="n"/>
    </row>
    <row r="228">
      <c r="A228" s="9" t="n"/>
      <c r="D228">
        <f>IF(C228="","",IFERROR(VLOOKUP(C228,Categories!$A$2:$B$18,2,FALSE),""))</f>
        <v/>
      </c>
      <c r="E228" s="10" t="n"/>
    </row>
    <row r="229">
      <c r="A229" s="9" t="n"/>
      <c r="D229">
        <f>IF(C229="","",IFERROR(VLOOKUP(C229,Categories!$A$2:$B$18,2,FALSE),""))</f>
        <v/>
      </c>
      <c r="E229" s="10" t="n"/>
    </row>
    <row r="230">
      <c r="A230" s="9" t="n"/>
      <c r="D230">
        <f>IF(C230="","",IFERROR(VLOOKUP(C230,Categories!$A$2:$B$18,2,FALSE),""))</f>
        <v/>
      </c>
      <c r="E230" s="10" t="n"/>
    </row>
    <row r="231">
      <c r="A231" s="9" t="n"/>
      <c r="D231">
        <f>IF(C231="","",IFERROR(VLOOKUP(C231,Categories!$A$2:$B$18,2,FALSE),""))</f>
        <v/>
      </c>
      <c r="E231" s="10" t="n"/>
    </row>
    <row r="232">
      <c r="A232" s="9" t="n"/>
      <c r="D232">
        <f>IF(C232="","",IFERROR(VLOOKUP(C232,Categories!$A$2:$B$18,2,FALSE),""))</f>
        <v/>
      </c>
      <c r="E232" s="10" t="n"/>
    </row>
    <row r="233">
      <c r="A233" s="9" t="n"/>
      <c r="D233">
        <f>IF(C233="","",IFERROR(VLOOKUP(C233,Categories!$A$2:$B$18,2,FALSE),""))</f>
        <v/>
      </c>
      <c r="E233" s="10" t="n"/>
    </row>
    <row r="234">
      <c r="A234" s="9" t="n"/>
      <c r="D234">
        <f>IF(C234="","",IFERROR(VLOOKUP(C234,Categories!$A$2:$B$18,2,FALSE),""))</f>
        <v/>
      </c>
      <c r="E234" s="10" t="n"/>
    </row>
    <row r="235">
      <c r="A235" s="9" t="n"/>
      <c r="D235">
        <f>IF(C235="","",IFERROR(VLOOKUP(C235,Categories!$A$2:$B$18,2,FALSE),""))</f>
        <v/>
      </c>
      <c r="E235" s="10" t="n"/>
    </row>
    <row r="236">
      <c r="A236" s="9" t="n"/>
      <c r="D236">
        <f>IF(C236="","",IFERROR(VLOOKUP(C236,Categories!$A$2:$B$18,2,FALSE),""))</f>
        <v/>
      </c>
      <c r="E236" s="10" t="n"/>
    </row>
    <row r="237">
      <c r="A237" s="9" t="n"/>
      <c r="D237">
        <f>IF(C237="","",IFERROR(VLOOKUP(C237,Categories!$A$2:$B$18,2,FALSE),""))</f>
        <v/>
      </c>
      <c r="E237" s="10" t="n"/>
    </row>
    <row r="238">
      <c r="A238" s="9" t="n"/>
      <c r="D238">
        <f>IF(C238="","",IFERROR(VLOOKUP(C238,Categories!$A$2:$B$18,2,FALSE),""))</f>
        <v/>
      </c>
      <c r="E238" s="10" t="n"/>
    </row>
    <row r="239">
      <c r="A239" s="9" t="n"/>
      <c r="D239">
        <f>IF(C239="","",IFERROR(VLOOKUP(C239,Categories!$A$2:$B$18,2,FALSE),""))</f>
        <v/>
      </c>
      <c r="E239" s="10" t="n"/>
    </row>
    <row r="240">
      <c r="A240" s="9" t="n"/>
      <c r="D240">
        <f>IF(C240="","",IFERROR(VLOOKUP(C240,Categories!$A$2:$B$18,2,FALSE),""))</f>
        <v/>
      </c>
      <c r="E240" s="10" t="n"/>
    </row>
    <row r="241">
      <c r="A241" s="9" t="n"/>
      <c r="D241">
        <f>IF(C241="","",IFERROR(VLOOKUP(C241,Categories!$A$2:$B$18,2,FALSE),""))</f>
        <v/>
      </c>
      <c r="E241" s="10" t="n"/>
    </row>
    <row r="242">
      <c r="A242" s="9" t="n"/>
      <c r="D242">
        <f>IF(C242="","",IFERROR(VLOOKUP(C242,Categories!$A$2:$B$18,2,FALSE),""))</f>
        <v/>
      </c>
      <c r="E242" s="10" t="n"/>
    </row>
    <row r="243">
      <c r="A243" s="9" t="n"/>
      <c r="D243">
        <f>IF(C243="","",IFERROR(VLOOKUP(C243,Categories!$A$2:$B$18,2,FALSE),""))</f>
        <v/>
      </c>
      <c r="E243" s="10" t="n"/>
    </row>
    <row r="244">
      <c r="A244" s="9" t="n"/>
      <c r="D244">
        <f>IF(C244="","",IFERROR(VLOOKUP(C244,Categories!$A$2:$B$18,2,FALSE),""))</f>
        <v/>
      </c>
      <c r="E244" s="10" t="n"/>
    </row>
    <row r="245">
      <c r="A245" s="9" t="n"/>
      <c r="D245">
        <f>IF(C245="","",IFERROR(VLOOKUP(C245,Categories!$A$2:$B$18,2,FALSE),""))</f>
        <v/>
      </c>
      <c r="E245" s="10" t="n"/>
    </row>
    <row r="246">
      <c r="A246" s="9" t="n"/>
      <c r="D246">
        <f>IF(C246="","",IFERROR(VLOOKUP(C246,Categories!$A$2:$B$18,2,FALSE),""))</f>
        <v/>
      </c>
      <c r="E246" s="10" t="n"/>
    </row>
    <row r="247">
      <c r="A247" s="9" t="n"/>
      <c r="D247">
        <f>IF(C247="","",IFERROR(VLOOKUP(C247,Categories!$A$2:$B$18,2,FALSE),""))</f>
        <v/>
      </c>
      <c r="E247" s="10" t="n"/>
    </row>
    <row r="248">
      <c r="A248" s="9" t="n"/>
      <c r="D248">
        <f>IF(C248="","",IFERROR(VLOOKUP(C248,Categories!$A$2:$B$18,2,FALSE),""))</f>
        <v/>
      </c>
      <c r="E248" s="10" t="n"/>
    </row>
    <row r="249">
      <c r="A249" s="9" t="n"/>
      <c r="D249">
        <f>IF(C249="","",IFERROR(VLOOKUP(C249,Categories!$A$2:$B$18,2,FALSE),""))</f>
        <v/>
      </c>
      <c r="E249" s="10" t="n"/>
    </row>
    <row r="250">
      <c r="A250" s="9" t="n"/>
      <c r="D250">
        <f>IF(C250="","",IFERROR(VLOOKUP(C250,Categories!$A$2:$B$18,2,FALSE),""))</f>
        <v/>
      </c>
      <c r="E250" s="10" t="n"/>
    </row>
    <row r="251">
      <c r="A251" s="9" t="n"/>
      <c r="D251">
        <f>IF(C251="","",IFERROR(VLOOKUP(C251,Categories!$A$2:$B$18,2,FALSE),""))</f>
        <v/>
      </c>
      <c r="E251" s="10" t="n"/>
    </row>
    <row r="252">
      <c r="A252" s="9" t="n"/>
      <c r="D252">
        <f>IF(C252="","",IFERROR(VLOOKUP(C252,Categories!$A$2:$B$18,2,FALSE),""))</f>
        <v/>
      </c>
      <c r="E252" s="10" t="n"/>
    </row>
    <row r="253">
      <c r="A253" s="9" t="n"/>
      <c r="D253">
        <f>IF(C253="","",IFERROR(VLOOKUP(C253,Categories!$A$2:$B$18,2,FALSE),""))</f>
        <v/>
      </c>
      <c r="E253" s="10" t="n"/>
    </row>
    <row r="254">
      <c r="A254" s="9" t="n"/>
      <c r="D254">
        <f>IF(C254="","",IFERROR(VLOOKUP(C254,Categories!$A$2:$B$18,2,FALSE),""))</f>
        <v/>
      </c>
      <c r="E254" s="10" t="n"/>
    </row>
    <row r="255">
      <c r="A255" s="9" t="n"/>
      <c r="D255">
        <f>IF(C255="","",IFERROR(VLOOKUP(C255,Categories!$A$2:$B$18,2,FALSE),""))</f>
        <v/>
      </c>
      <c r="E255" s="10" t="n"/>
    </row>
    <row r="256">
      <c r="A256" s="9" t="n"/>
      <c r="D256">
        <f>IF(C256="","",IFERROR(VLOOKUP(C256,Categories!$A$2:$B$18,2,FALSE),""))</f>
        <v/>
      </c>
      <c r="E256" s="10" t="n"/>
    </row>
    <row r="257">
      <c r="A257" s="9" t="n"/>
      <c r="D257">
        <f>IF(C257="","",IFERROR(VLOOKUP(C257,Categories!$A$2:$B$18,2,FALSE),""))</f>
        <v/>
      </c>
      <c r="E257" s="10" t="n"/>
    </row>
    <row r="258">
      <c r="A258" s="9" t="n"/>
      <c r="D258">
        <f>IF(C258="","",IFERROR(VLOOKUP(C258,Categories!$A$2:$B$18,2,FALSE),""))</f>
        <v/>
      </c>
      <c r="E258" s="10" t="n"/>
    </row>
    <row r="259">
      <c r="A259" s="9" t="n"/>
      <c r="D259">
        <f>IF(C259="","",IFERROR(VLOOKUP(C259,Categories!$A$2:$B$18,2,FALSE),""))</f>
        <v/>
      </c>
      <c r="E259" s="10" t="n"/>
    </row>
    <row r="260">
      <c r="A260" s="9" t="n"/>
      <c r="D260">
        <f>IF(C260="","",IFERROR(VLOOKUP(C260,Categories!$A$2:$B$18,2,FALSE),""))</f>
        <v/>
      </c>
      <c r="E260" s="10" t="n"/>
    </row>
    <row r="261">
      <c r="A261" s="9" t="n"/>
      <c r="D261">
        <f>IF(C261="","",IFERROR(VLOOKUP(C261,Categories!$A$2:$B$18,2,FALSE),""))</f>
        <v/>
      </c>
      <c r="E261" s="10" t="n"/>
    </row>
    <row r="262">
      <c r="A262" s="9" t="n"/>
      <c r="D262">
        <f>IF(C262="","",IFERROR(VLOOKUP(C262,Categories!$A$2:$B$18,2,FALSE),""))</f>
        <v/>
      </c>
      <c r="E262" s="10" t="n"/>
    </row>
    <row r="263">
      <c r="A263" s="9" t="n"/>
      <c r="D263">
        <f>IF(C263="","",IFERROR(VLOOKUP(C263,Categories!$A$2:$B$18,2,FALSE),""))</f>
        <v/>
      </c>
      <c r="E263" s="10" t="n"/>
    </row>
    <row r="264">
      <c r="A264" s="9" t="n"/>
      <c r="D264">
        <f>IF(C264="","",IFERROR(VLOOKUP(C264,Categories!$A$2:$B$18,2,FALSE),""))</f>
        <v/>
      </c>
      <c r="E264" s="10" t="n"/>
    </row>
    <row r="265">
      <c r="A265" s="9" t="n"/>
      <c r="D265">
        <f>IF(C265="","",IFERROR(VLOOKUP(C265,Categories!$A$2:$B$18,2,FALSE),""))</f>
        <v/>
      </c>
      <c r="E265" s="10" t="n"/>
    </row>
    <row r="266">
      <c r="A266" s="9" t="n"/>
      <c r="D266">
        <f>IF(C266="","",IFERROR(VLOOKUP(C266,Categories!$A$2:$B$18,2,FALSE),""))</f>
        <v/>
      </c>
      <c r="E266" s="10" t="n"/>
    </row>
    <row r="267">
      <c r="A267" s="9" t="n"/>
      <c r="D267">
        <f>IF(C267="","",IFERROR(VLOOKUP(C267,Categories!$A$2:$B$18,2,FALSE),""))</f>
        <v/>
      </c>
      <c r="E267" s="10" t="n"/>
    </row>
    <row r="268">
      <c r="A268" s="9" t="n"/>
      <c r="D268">
        <f>IF(C268="","",IFERROR(VLOOKUP(C268,Categories!$A$2:$B$18,2,FALSE),""))</f>
        <v/>
      </c>
      <c r="E268" s="10" t="n"/>
    </row>
    <row r="269">
      <c r="A269" s="9" t="n"/>
      <c r="D269">
        <f>IF(C269="","",IFERROR(VLOOKUP(C269,Categories!$A$2:$B$18,2,FALSE),""))</f>
        <v/>
      </c>
      <c r="E269" s="10" t="n"/>
    </row>
    <row r="270">
      <c r="A270" s="9" t="n"/>
      <c r="D270">
        <f>IF(C270="","",IFERROR(VLOOKUP(C270,Categories!$A$2:$B$18,2,FALSE),""))</f>
        <v/>
      </c>
      <c r="E270" s="10" t="n"/>
    </row>
    <row r="271">
      <c r="A271" s="9" t="n"/>
      <c r="D271">
        <f>IF(C271="","",IFERROR(VLOOKUP(C271,Categories!$A$2:$B$18,2,FALSE),""))</f>
        <v/>
      </c>
      <c r="E271" s="10" t="n"/>
    </row>
    <row r="272">
      <c r="A272" s="9" t="n"/>
      <c r="D272">
        <f>IF(C272="","",IFERROR(VLOOKUP(C272,Categories!$A$2:$B$18,2,FALSE),""))</f>
        <v/>
      </c>
      <c r="E272" s="10" t="n"/>
    </row>
    <row r="273">
      <c r="A273" s="9" t="n"/>
      <c r="D273">
        <f>IF(C273="","",IFERROR(VLOOKUP(C273,Categories!$A$2:$B$18,2,FALSE),""))</f>
        <v/>
      </c>
      <c r="E273" s="10" t="n"/>
    </row>
    <row r="274">
      <c r="A274" s="9" t="n"/>
      <c r="D274">
        <f>IF(C274="","",IFERROR(VLOOKUP(C274,Categories!$A$2:$B$18,2,FALSE),""))</f>
        <v/>
      </c>
      <c r="E274" s="10" t="n"/>
    </row>
    <row r="275">
      <c r="A275" s="9" t="n"/>
      <c r="D275">
        <f>IF(C275="","",IFERROR(VLOOKUP(C275,Categories!$A$2:$B$18,2,FALSE),""))</f>
        <v/>
      </c>
      <c r="E275" s="10" t="n"/>
    </row>
    <row r="276">
      <c r="A276" s="9" t="n"/>
      <c r="D276">
        <f>IF(C276="","",IFERROR(VLOOKUP(C276,Categories!$A$2:$B$18,2,FALSE),""))</f>
        <v/>
      </c>
      <c r="E276" s="10" t="n"/>
    </row>
    <row r="277">
      <c r="A277" s="9" t="n"/>
      <c r="D277">
        <f>IF(C277="","",IFERROR(VLOOKUP(C277,Categories!$A$2:$B$18,2,FALSE),""))</f>
        <v/>
      </c>
      <c r="E277" s="10" t="n"/>
    </row>
    <row r="278">
      <c r="A278" s="9" t="n"/>
      <c r="D278">
        <f>IF(C278="","",IFERROR(VLOOKUP(C278,Categories!$A$2:$B$18,2,FALSE),""))</f>
        <v/>
      </c>
      <c r="E278" s="10" t="n"/>
    </row>
    <row r="279">
      <c r="A279" s="9" t="n"/>
      <c r="D279">
        <f>IF(C279="","",IFERROR(VLOOKUP(C279,Categories!$A$2:$B$18,2,FALSE),""))</f>
        <v/>
      </c>
      <c r="E279" s="10" t="n"/>
    </row>
    <row r="280">
      <c r="A280" s="9" t="n"/>
      <c r="D280">
        <f>IF(C280="","",IFERROR(VLOOKUP(C280,Categories!$A$2:$B$18,2,FALSE),""))</f>
        <v/>
      </c>
      <c r="E280" s="10" t="n"/>
    </row>
    <row r="281">
      <c r="A281" s="9" t="n"/>
      <c r="D281">
        <f>IF(C281="","",IFERROR(VLOOKUP(C281,Categories!$A$2:$B$18,2,FALSE),""))</f>
        <v/>
      </c>
      <c r="E281" s="10" t="n"/>
    </row>
    <row r="282">
      <c r="A282" s="9" t="n"/>
      <c r="D282">
        <f>IF(C282="","",IFERROR(VLOOKUP(C282,Categories!$A$2:$B$18,2,FALSE),""))</f>
        <v/>
      </c>
      <c r="E282" s="10" t="n"/>
    </row>
    <row r="283">
      <c r="A283" s="9" t="n"/>
      <c r="D283">
        <f>IF(C283="","",IFERROR(VLOOKUP(C283,Categories!$A$2:$B$18,2,FALSE),""))</f>
        <v/>
      </c>
      <c r="E283" s="10" t="n"/>
    </row>
    <row r="284">
      <c r="A284" s="9" t="n"/>
      <c r="D284">
        <f>IF(C284="","",IFERROR(VLOOKUP(C284,Categories!$A$2:$B$18,2,FALSE),""))</f>
        <v/>
      </c>
      <c r="E284" s="10" t="n"/>
    </row>
    <row r="285">
      <c r="A285" s="9" t="n"/>
      <c r="D285">
        <f>IF(C285="","",IFERROR(VLOOKUP(C285,Categories!$A$2:$B$18,2,FALSE),""))</f>
        <v/>
      </c>
      <c r="E285" s="10" t="n"/>
    </row>
    <row r="286">
      <c r="A286" s="9" t="n"/>
      <c r="D286">
        <f>IF(C286="","",IFERROR(VLOOKUP(C286,Categories!$A$2:$B$18,2,FALSE),""))</f>
        <v/>
      </c>
      <c r="E286" s="10" t="n"/>
    </row>
    <row r="287">
      <c r="A287" s="9" t="n"/>
      <c r="D287">
        <f>IF(C287="","",IFERROR(VLOOKUP(C287,Categories!$A$2:$B$18,2,FALSE),""))</f>
        <v/>
      </c>
      <c r="E287" s="10" t="n"/>
    </row>
    <row r="288">
      <c r="A288" s="9" t="n"/>
      <c r="D288">
        <f>IF(C288="","",IFERROR(VLOOKUP(C288,Categories!$A$2:$B$18,2,FALSE),""))</f>
        <v/>
      </c>
      <c r="E288" s="10" t="n"/>
    </row>
    <row r="289">
      <c r="A289" s="9" t="n"/>
      <c r="D289">
        <f>IF(C289="","",IFERROR(VLOOKUP(C289,Categories!$A$2:$B$18,2,FALSE),""))</f>
        <v/>
      </c>
      <c r="E289" s="10" t="n"/>
    </row>
    <row r="290">
      <c r="A290" s="9" t="n"/>
      <c r="D290">
        <f>IF(C290="","",IFERROR(VLOOKUP(C290,Categories!$A$2:$B$18,2,FALSE),""))</f>
        <v/>
      </c>
      <c r="E290" s="10" t="n"/>
    </row>
    <row r="291">
      <c r="A291" s="9" t="n"/>
      <c r="D291">
        <f>IF(C291="","",IFERROR(VLOOKUP(C291,Categories!$A$2:$B$18,2,FALSE),""))</f>
        <v/>
      </c>
      <c r="E291" s="10" t="n"/>
    </row>
    <row r="292">
      <c r="A292" s="9" t="n"/>
      <c r="D292">
        <f>IF(C292="","",IFERROR(VLOOKUP(C292,Categories!$A$2:$B$18,2,FALSE),""))</f>
        <v/>
      </c>
      <c r="E292" s="10" t="n"/>
    </row>
    <row r="293">
      <c r="A293" s="9" t="n"/>
      <c r="D293">
        <f>IF(C293="","",IFERROR(VLOOKUP(C293,Categories!$A$2:$B$18,2,FALSE),""))</f>
        <v/>
      </c>
      <c r="E293" s="10" t="n"/>
    </row>
    <row r="294">
      <c r="A294" s="9" t="n"/>
      <c r="D294">
        <f>IF(C294="","",IFERROR(VLOOKUP(C294,Categories!$A$2:$B$18,2,FALSE),""))</f>
        <v/>
      </c>
      <c r="E294" s="10" t="n"/>
    </row>
    <row r="295">
      <c r="A295" s="9" t="n"/>
      <c r="D295">
        <f>IF(C295="","",IFERROR(VLOOKUP(C295,Categories!$A$2:$B$18,2,FALSE),""))</f>
        <v/>
      </c>
      <c r="E295" s="10" t="n"/>
    </row>
    <row r="296">
      <c r="A296" s="9" t="n"/>
      <c r="D296">
        <f>IF(C296="","",IFERROR(VLOOKUP(C296,Categories!$A$2:$B$18,2,FALSE),""))</f>
        <v/>
      </c>
      <c r="E296" s="10" t="n"/>
    </row>
    <row r="297">
      <c r="A297" s="9" t="n"/>
      <c r="D297">
        <f>IF(C297="","",IFERROR(VLOOKUP(C297,Categories!$A$2:$B$18,2,FALSE),""))</f>
        <v/>
      </c>
      <c r="E297" s="10" t="n"/>
    </row>
    <row r="298">
      <c r="A298" s="9" t="n"/>
      <c r="D298">
        <f>IF(C298="","",IFERROR(VLOOKUP(C298,Categories!$A$2:$B$18,2,FALSE),""))</f>
        <v/>
      </c>
      <c r="E298" s="10" t="n"/>
    </row>
    <row r="299">
      <c r="A299" s="9" t="n"/>
      <c r="D299">
        <f>IF(C299="","",IFERROR(VLOOKUP(C299,Categories!$A$2:$B$18,2,FALSE),""))</f>
        <v/>
      </c>
      <c r="E299" s="10" t="n"/>
    </row>
    <row r="300">
      <c r="A300" s="9" t="n"/>
      <c r="D300">
        <f>IF(C300="","",IFERROR(VLOOKUP(C300,Categories!$A$2:$B$18,2,FALSE),""))</f>
        <v/>
      </c>
      <c r="E300" s="10" t="n"/>
    </row>
    <row r="301">
      <c r="A301" s="9" t="n"/>
      <c r="D301">
        <f>IF(C301="","",IFERROR(VLOOKUP(C301,Categories!$A$2:$B$18,2,FALSE),""))</f>
        <v/>
      </c>
      <c r="E301" s="10" t="n"/>
    </row>
    <row r="302">
      <c r="A302" s="9" t="n"/>
      <c r="D302">
        <f>IF(C302="","",IFERROR(VLOOKUP(C302,Categories!$A$2:$B$18,2,FALSE),""))</f>
        <v/>
      </c>
      <c r="E302" s="10" t="n"/>
    </row>
    <row r="303">
      <c r="A303" s="9" t="n"/>
      <c r="D303">
        <f>IF(C303="","",IFERROR(VLOOKUP(C303,Categories!$A$2:$B$18,2,FALSE),""))</f>
        <v/>
      </c>
      <c r="E303" s="10" t="n"/>
    </row>
    <row r="304">
      <c r="A304" s="9" t="n"/>
      <c r="D304">
        <f>IF(C304="","",IFERROR(VLOOKUP(C304,Categories!$A$2:$B$18,2,FALSE),""))</f>
        <v/>
      </c>
      <c r="E304" s="10" t="n"/>
    </row>
    <row r="305">
      <c r="A305" s="9" t="n"/>
      <c r="D305">
        <f>IF(C305="","",IFERROR(VLOOKUP(C305,Categories!$A$2:$B$18,2,FALSE),""))</f>
        <v/>
      </c>
      <c r="E305" s="10" t="n"/>
    </row>
    <row r="306">
      <c r="A306" s="9" t="n"/>
      <c r="D306">
        <f>IF(C306="","",IFERROR(VLOOKUP(C306,Categories!$A$2:$B$18,2,FALSE),""))</f>
        <v/>
      </c>
      <c r="E306" s="10" t="n"/>
    </row>
    <row r="307">
      <c r="A307" s="9" t="n"/>
      <c r="D307">
        <f>IF(C307="","",IFERROR(VLOOKUP(C307,Categories!$A$2:$B$18,2,FALSE),""))</f>
        <v/>
      </c>
      <c r="E307" s="10" t="n"/>
    </row>
    <row r="308">
      <c r="A308" s="9" t="n"/>
      <c r="D308">
        <f>IF(C308="","",IFERROR(VLOOKUP(C308,Categories!$A$2:$B$18,2,FALSE),""))</f>
        <v/>
      </c>
      <c r="E308" s="10" t="n"/>
    </row>
    <row r="309">
      <c r="A309" s="9" t="n"/>
      <c r="D309">
        <f>IF(C309="","",IFERROR(VLOOKUP(C309,Categories!$A$2:$B$18,2,FALSE),""))</f>
        <v/>
      </c>
      <c r="E309" s="10" t="n"/>
    </row>
    <row r="310">
      <c r="A310" s="9" t="n"/>
      <c r="D310">
        <f>IF(C310="","",IFERROR(VLOOKUP(C310,Categories!$A$2:$B$18,2,FALSE),""))</f>
        <v/>
      </c>
      <c r="E310" s="10" t="n"/>
    </row>
    <row r="311">
      <c r="A311" s="9" t="n"/>
      <c r="D311">
        <f>IF(C311="","",IFERROR(VLOOKUP(C311,Categories!$A$2:$B$18,2,FALSE),""))</f>
        <v/>
      </c>
      <c r="E311" s="10" t="n"/>
    </row>
    <row r="312">
      <c r="A312" s="9" t="n"/>
      <c r="D312">
        <f>IF(C312="","",IFERROR(VLOOKUP(C312,Categories!$A$2:$B$18,2,FALSE),""))</f>
        <v/>
      </c>
      <c r="E312" s="10" t="n"/>
    </row>
    <row r="313">
      <c r="A313" s="9" t="n"/>
      <c r="D313">
        <f>IF(C313="","",IFERROR(VLOOKUP(C313,Categories!$A$2:$B$18,2,FALSE),""))</f>
        <v/>
      </c>
      <c r="E313" s="10" t="n"/>
    </row>
    <row r="314">
      <c r="A314" s="9" t="n"/>
      <c r="D314">
        <f>IF(C314="","",IFERROR(VLOOKUP(C314,Categories!$A$2:$B$18,2,FALSE),""))</f>
        <v/>
      </c>
      <c r="E314" s="10" t="n"/>
    </row>
    <row r="315">
      <c r="A315" s="9" t="n"/>
      <c r="D315">
        <f>IF(C315="","",IFERROR(VLOOKUP(C315,Categories!$A$2:$B$18,2,FALSE),""))</f>
        <v/>
      </c>
      <c r="E315" s="10" t="n"/>
    </row>
    <row r="316">
      <c r="A316" s="9" t="n"/>
      <c r="D316">
        <f>IF(C316="","",IFERROR(VLOOKUP(C316,Categories!$A$2:$B$18,2,FALSE),""))</f>
        <v/>
      </c>
      <c r="E316" s="10" t="n"/>
    </row>
    <row r="317">
      <c r="A317" s="9" t="n"/>
      <c r="D317">
        <f>IF(C317="","",IFERROR(VLOOKUP(C317,Categories!$A$2:$B$18,2,FALSE),""))</f>
        <v/>
      </c>
      <c r="E317" s="10" t="n"/>
    </row>
    <row r="318">
      <c r="A318" s="9" t="n"/>
      <c r="D318">
        <f>IF(C318="","",IFERROR(VLOOKUP(C318,Categories!$A$2:$B$18,2,FALSE),""))</f>
        <v/>
      </c>
      <c r="E318" s="10" t="n"/>
    </row>
    <row r="319">
      <c r="A319" s="9" t="n"/>
      <c r="D319">
        <f>IF(C319="","",IFERROR(VLOOKUP(C319,Categories!$A$2:$B$18,2,FALSE),""))</f>
        <v/>
      </c>
      <c r="E319" s="10" t="n"/>
    </row>
    <row r="320">
      <c r="A320" s="9" t="n"/>
      <c r="D320">
        <f>IF(C320="","",IFERROR(VLOOKUP(C320,Categories!$A$2:$B$18,2,FALSE),""))</f>
        <v/>
      </c>
      <c r="E320" s="10" t="n"/>
    </row>
    <row r="321">
      <c r="A321" s="9" t="n"/>
      <c r="D321">
        <f>IF(C321="","",IFERROR(VLOOKUP(C321,Categories!$A$2:$B$18,2,FALSE),""))</f>
        <v/>
      </c>
      <c r="E321" s="10" t="n"/>
    </row>
    <row r="322">
      <c r="A322" s="9" t="n"/>
      <c r="D322">
        <f>IF(C322="","",IFERROR(VLOOKUP(C322,Categories!$A$2:$B$18,2,FALSE),""))</f>
        <v/>
      </c>
      <c r="E322" s="10" t="n"/>
    </row>
    <row r="323">
      <c r="A323" s="9" t="n"/>
      <c r="D323">
        <f>IF(C323="","",IFERROR(VLOOKUP(C323,Categories!$A$2:$B$18,2,FALSE),""))</f>
        <v/>
      </c>
      <c r="E323" s="10" t="n"/>
    </row>
    <row r="324">
      <c r="A324" s="9" t="n"/>
      <c r="D324">
        <f>IF(C324="","",IFERROR(VLOOKUP(C324,Categories!$A$2:$B$18,2,FALSE),""))</f>
        <v/>
      </c>
      <c r="E324" s="10" t="n"/>
    </row>
    <row r="325">
      <c r="A325" s="9" t="n"/>
      <c r="D325">
        <f>IF(C325="","",IFERROR(VLOOKUP(C325,Categories!$A$2:$B$18,2,FALSE),""))</f>
        <v/>
      </c>
      <c r="E325" s="10" t="n"/>
    </row>
    <row r="326">
      <c r="A326" s="9" t="n"/>
      <c r="D326">
        <f>IF(C326="","",IFERROR(VLOOKUP(C326,Categories!$A$2:$B$18,2,FALSE),""))</f>
        <v/>
      </c>
      <c r="E326" s="10" t="n"/>
    </row>
    <row r="327">
      <c r="A327" s="9" t="n"/>
      <c r="D327">
        <f>IF(C327="","",IFERROR(VLOOKUP(C327,Categories!$A$2:$B$18,2,FALSE),""))</f>
        <v/>
      </c>
      <c r="E327" s="10" t="n"/>
    </row>
    <row r="328">
      <c r="A328" s="9" t="n"/>
      <c r="D328">
        <f>IF(C328="","",IFERROR(VLOOKUP(C328,Categories!$A$2:$B$18,2,FALSE),""))</f>
        <v/>
      </c>
      <c r="E328" s="10" t="n"/>
    </row>
    <row r="329">
      <c r="A329" s="9" t="n"/>
      <c r="D329">
        <f>IF(C329="","",IFERROR(VLOOKUP(C329,Categories!$A$2:$B$18,2,FALSE),""))</f>
        <v/>
      </c>
      <c r="E329" s="10" t="n"/>
    </row>
    <row r="330">
      <c r="A330" s="9" t="n"/>
      <c r="D330">
        <f>IF(C330="","",IFERROR(VLOOKUP(C330,Categories!$A$2:$B$18,2,FALSE),""))</f>
        <v/>
      </c>
      <c r="E330" s="10" t="n"/>
    </row>
    <row r="331">
      <c r="A331" s="9" t="n"/>
      <c r="D331">
        <f>IF(C331="","",IFERROR(VLOOKUP(C331,Categories!$A$2:$B$18,2,FALSE),""))</f>
        <v/>
      </c>
      <c r="E331" s="10" t="n"/>
    </row>
    <row r="332">
      <c r="A332" s="9" t="n"/>
      <c r="D332">
        <f>IF(C332="","",IFERROR(VLOOKUP(C332,Categories!$A$2:$B$18,2,FALSE),""))</f>
        <v/>
      </c>
      <c r="E332" s="10" t="n"/>
    </row>
    <row r="333">
      <c r="A333" s="9" t="n"/>
      <c r="D333">
        <f>IF(C333="","",IFERROR(VLOOKUP(C333,Categories!$A$2:$B$18,2,FALSE),""))</f>
        <v/>
      </c>
      <c r="E333" s="10" t="n"/>
    </row>
    <row r="334">
      <c r="A334" s="9" t="n"/>
      <c r="D334">
        <f>IF(C334="","",IFERROR(VLOOKUP(C334,Categories!$A$2:$B$18,2,FALSE),""))</f>
        <v/>
      </c>
      <c r="E334" s="10" t="n"/>
    </row>
    <row r="335">
      <c r="A335" s="9" t="n"/>
      <c r="D335">
        <f>IF(C335="","",IFERROR(VLOOKUP(C335,Categories!$A$2:$B$18,2,FALSE),""))</f>
        <v/>
      </c>
      <c r="E335" s="10" t="n"/>
    </row>
    <row r="336">
      <c r="A336" s="9" t="n"/>
      <c r="D336">
        <f>IF(C336="","",IFERROR(VLOOKUP(C336,Categories!$A$2:$B$18,2,FALSE),""))</f>
        <v/>
      </c>
      <c r="E336" s="10" t="n"/>
    </row>
    <row r="337">
      <c r="A337" s="9" t="n"/>
      <c r="D337">
        <f>IF(C337="","",IFERROR(VLOOKUP(C337,Categories!$A$2:$B$18,2,FALSE),""))</f>
        <v/>
      </c>
      <c r="E337" s="10" t="n"/>
    </row>
    <row r="338">
      <c r="A338" s="9" t="n"/>
      <c r="D338">
        <f>IF(C338="","",IFERROR(VLOOKUP(C338,Categories!$A$2:$B$18,2,FALSE),""))</f>
        <v/>
      </c>
      <c r="E338" s="10" t="n"/>
    </row>
    <row r="339">
      <c r="A339" s="9" t="n"/>
      <c r="D339">
        <f>IF(C339="","",IFERROR(VLOOKUP(C339,Categories!$A$2:$B$18,2,FALSE),""))</f>
        <v/>
      </c>
      <c r="E339" s="10" t="n"/>
    </row>
    <row r="340">
      <c r="A340" s="9" t="n"/>
      <c r="D340">
        <f>IF(C340="","",IFERROR(VLOOKUP(C340,Categories!$A$2:$B$18,2,FALSE),""))</f>
        <v/>
      </c>
      <c r="E340" s="10" t="n"/>
    </row>
    <row r="341">
      <c r="A341" s="9" t="n"/>
      <c r="D341">
        <f>IF(C341="","",IFERROR(VLOOKUP(C341,Categories!$A$2:$B$18,2,FALSE),""))</f>
        <v/>
      </c>
      <c r="E341" s="10" t="n"/>
    </row>
    <row r="342">
      <c r="A342" s="9" t="n"/>
      <c r="D342">
        <f>IF(C342="","",IFERROR(VLOOKUP(C342,Categories!$A$2:$B$18,2,FALSE),""))</f>
        <v/>
      </c>
      <c r="E342" s="10" t="n"/>
    </row>
    <row r="343">
      <c r="A343" s="9" t="n"/>
      <c r="D343">
        <f>IF(C343="","",IFERROR(VLOOKUP(C343,Categories!$A$2:$B$18,2,FALSE),""))</f>
        <v/>
      </c>
      <c r="E343" s="10" t="n"/>
    </row>
    <row r="344">
      <c r="A344" s="9" t="n"/>
      <c r="D344">
        <f>IF(C344="","",IFERROR(VLOOKUP(C344,Categories!$A$2:$B$18,2,FALSE),""))</f>
        <v/>
      </c>
      <c r="E344" s="10" t="n"/>
    </row>
    <row r="345">
      <c r="A345" s="9" t="n"/>
      <c r="D345">
        <f>IF(C345="","",IFERROR(VLOOKUP(C345,Categories!$A$2:$B$18,2,FALSE),""))</f>
        <v/>
      </c>
      <c r="E345" s="10" t="n"/>
    </row>
    <row r="346">
      <c r="A346" s="9" t="n"/>
      <c r="D346">
        <f>IF(C346="","",IFERROR(VLOOKUP(C346,Categories!$A$2:$B$18,2,FALSE),""))</f>
        <v/>
      </c>
      <c r="E346" s="10" t="n"/>
    </row>
    <row r="347">
      <c r="A347" s="9" t="n"/>
      <c r="D347">
        <f>IF(C347="","",IFERROR(VLOOKUP(C347,Categories!$A$2:$B$18,2,FALSE),""))</f>
        <v/>
      </c>
      <c r="E347" s="10" t="n"/>
    </row>
    <row r="348">
      <c r="A348" s="9" t="n"/>
      <c r="D348">
        <f>IF(C348="","",IFERROR(VLOOKUP(C348,Categories!$A$2:$B$18,2,FALSE),""))</f>
        <v/>
      </c>
      <c r="E348" s="10" t="n"/>
    </row>
    <row r="349">
      <c r="A349" s="9" t="n"/>
      <c r="D349">
        <f>IF(C349="","",IFERROR(VLOOKUP(C349,Categories!$A$2:$B$18,2,FALSE),""))</f>
        <v/>
      </c>
      <c r="E349" s="10" t="n"/>
    </row>
    <row r="350">
      <c r="A350" s="9" t="n"/>
      <c r="D350">
        <f>IF(C350="","",IFERROR(VLOOKUP(C350,Categories!$A$2:$B$18,2,FALSE),""))</f>
        <v/>
      </c>
      <c r="E350" s="10" t="n"/>
    </row>
    <row r="351">
      <c r="A351" s="9" t="n"/>
      <c r="D351">
        <f>IF(C351="","",IFERROR(VLOOKUP(C351,Categories!$A$2:$B$18,2,FALSE),""))</f>
        <v/>
      </c>
      <c r="E351" s="10" t="n"/>
    </row>
    <row r="352">
      <c r="A352" s="9" t="n"/>
      <c r="D352">
        <f>IF(C352="","",IFERROR(VLOOKUP(C352,Categories!$A$2:$B$18,2,FALSE),""))</f>
        <v/>
      </c>
      <c r="E352" s="10" t="n"/>
    </row>
    <row r="353">
      <c r="A353" s="9" t="n"/>
      <c r="D353">
        <f>IF(C353="","",IFERROR(VLOOKUP(C353,Categories!$A$2:$B$18,2,FALSE),""))</f>
        <v/>
      </c>
      <c r="E353" s="10" t="n"/>
    </row>
    <row r="354">
      <c r="A354" s="9" t="n"/>
      <c r="D354">
        <f>IF(C354="","",IFERROR(VLOOKUP(C354,Categories!$A$2:$B$18,2,FALSE),""))</f>
        <v/>
      </c>
      <c r="E354" s="10" t="n"/>
    </row>
    <row r="355">
      <c r="A355" s="9" t="n"/>
      <c r="D355">
        <f>IF(C355="","",IFERROR(VLOOKUP(C355,Categories!$A$2:$B$18,2,FALSE),""))</f>
        <v/>
      </c>
      <c r="E355" s="10" t="n"/>
    </row>
    <row r="356">
      <c r="A356" s="9" t="n"/>
      <c r="D356">
        <f>IF(C356="","",IFERROR(VLOOKUP(C356,Categories!$A$2:$B$18,2,FALSE),""))</f>
        <v/>
      </c>
      <c r="E356" s="10" t="n"/>
    </row>
    <row r="357">
      <c r="A357" s="9" t="n"/>
      <c r="D357">
        <f>IF(C357="","",IFERROR(VLOOKUP(C357,Categories!$A$2:$B$18,2,FALSE),""))</f>
        <v/>
      </c>
      <c r="E357" s="10" t="n"/>
    </row>
    <row r="358">
      <c r="A358" s="9" t="n"/>
      <c r="D358">
        <f>IF(C358="","",IFERROR(VLOOKUP(C358,Categories!$A$2:$B$18,2,FALSE),""))</f>
        <v/>
      </c>
      <c r="E358" s="10" t="n"/>
    </row>
    <row r="359">
      <c r="A359" s="9" t="n"/>
      <c r="D359">
        <f>IF(C359="","",IFERROR(VLOOKUP(C359,Categories!$A$2:$B$18,2,FALSE),""))</f>
        <v/>
      </c>
      <c r="E359" s="10" t="n"/>
    </row>
    <row r="360">
      <c r="A360" s="9" t="n"/>
      <c r="D360">
        <f>IF(C360="","",IFERROR(VLOOKUP(C360,Categories!$A$2:$B$18,2,FALSE),""))</f>
        <v/>
      </c>
      <c r="E360" s="10" t="n"/>
    </row>
    <row r="361">
      <c r="A361" s="9" t="n"/>
      <c r="D361">
        <f>IF(C361="","",IFERROR(VLOOKUP(C361,Categories!$A$2:$B$18,2,FALSE),""))</f>
        <v/>
      </c>
      <c r="E361" s="10" t="n"/>
    </row>
    <row r="362">
      <c r="A362" s="9" t="n"/>
      <c r="D362">
        <f>IF(C362="","",IFERROR(VLOOKUP(C362,Categories!$A$2:$B$18,2,FALSE),""))</f>
        <v/>
      </c>
      <c r="E362" s="10" t="n"/>
    </row>
    <row r="363">
      <c r="A363" s="9" t="n"/>
      <c r="D363">
        <f>IF(C363="","",IFERROR(VLOOKUP(C363,Categories!$A$2:$B$18,2,FALSE),""))</f>
        <v/>
      </c>
      <c r="E363" s="10" t="n"/>
    </row>
    <row r="364">
      <c r="A364" s="9" t="n"/>
      <c r="D364">
        <f>IF(C364="","",IFERROR(VLOOKUP(C364,Categories!$A$2:$B$18,2,FALSE),""))</f>
        <v/>
      </c>
      <c r="E364" s="10" t="n"/>
    </row>
    <row r="365">
      <c r="A365" s="9" t="n"/>
      <c r="D365">
        <f>IF(C365="","",IFERROR(VLOOKUP(C365,Categories!$A$2:$B$18,2,FALSE),""))</f>
        <v/>
      </c>
      <c r="E365" s="10" t="n"/>
    </row>
    <row r="366">
      <c r="A366" s="9" t="n"/>
      <c r="D366">
        <f>IF(C366="","",IFERROR(VLOOKUP(C366,Categories!$A$2:$B$18,2,FALSE),""))</f>
        <v/>
      </c>
      <c r="E366" s="10" t="n"/>
    </row>
    <row r="367">
      <c r="A367" s="9" t="n"/>
      <c r="D367">
        <f>IF(C367="","",IFERROR(VLOOKUP(C367,Categories!$A$2:$B$18,2,FALSE),""))</f>
        <v/>
      </c>
      <c r="E367" s="10" t="n"/>
    </row>
    <row r="368">
      <c r="A368" s="9" t="n"/>
      <c r="D368">
        <f>IF(C368="","",IFERROR(VLOOKUP(C368,Categories!$A$2:$B$18,2,FALSE),""))</f>
        <v/>
      </c>
      <c r="E368" s="10" t="n"/>
    </row>
    <row r="369">
      <c r="A369" s="9" t="n"/>
      <c r="D369">
        <f>IF(C369="","",IFERROR(VLOOKUP(C369,Categories!$A$2:$B$18,2,FALSE),""))</f>
        <v/>
      </c>
      <c r="E369" s="10" t="n"/>
    </row>
    <row r="370">
      <c r="A370" s="9" t="n"/>
      <c r="D370">
        <f>IF(C370="","",IFERROR(VLOOKUP(C370,Categories!$A$2:$B$18,2,FALSE),""))</f>
        <v/>
      </c>
      <c r="E370" s="10" t="n"/>
    </row>
    <row r="371">
      <c r="A371" s="9" t="n"/>
      <c r="D371">
        <f>IF(C371="","",IFERROR(VLOOKUP(C371,Categories!$A$2:$B$18,2,FALSE),""))</f>
        <v/>
      </c>
      <c r="E371" s="10" t="n"/>
    </row>
    <row r="372">
      <c r="A372" s="9" t="n"/>
      <c r="D372">
        <f>IF(C372="","",IFERROR(VLOOKUP(C372,Categories!$A$2:$B$18,2,FALSE),""))</f>
        <v/>
      </c>
      <c r="E372" s="10" t="n"/>
    </row>
    <row r="373">
      <c r="A373" s="9" t="n"/>
      <c r="D373">
        <f>IF(C373="","",IFERROR(VLOOKUP(C373,Categories!$A$2:$B$18,2,FALSE),""))</f>
        <v/>
      </c>
      <c r="E373" s="10" t="n"/>
    </row>
    <row r="374">
      <c r="A374" s="9" t="n"/>
      <c r="D374">
        <f>IF(C374="","",IFERROR(VLOOKUP(C374,Categories!$A$2:$B$18,2,FALSE),""))</f>
        <v/>
      </c>
      <c r="E374" s="10" t="n"/>
    </row>
    <row r="375">
      <c r="A375" s="9" t="n"/>
      <c r="D375">
        <f>IF(C375="","",IFERROR(VLOOKUP(C375,Categories!$A$2:$B$18,2,FALSE),""))</f>
        <v/>
      </c>
      <c r="E375" s="10" t="n"/>
    </row>
    <row r="376">
      <c r="A376" s="9" t="n"/>
      <c r="D376">
        <f>IF(C376="","",IFERROR(VLOOKUP(C376,Categories!$A$2:$B$18,2,FALSE),""))</f>
        <v/>
      </c>
      <c r="E376" s="10" t="n"/>
    </row>
    <row r="377">
      <c r="A377" s="9" t="n"/>
      <c r="D377">
        <f>IF(C377="","",IFERROR(VLOOKUP(C377,Categories!$A$2:$B$18,2,FALSE),""))</f>
        <v/>
      </c>
      <c r="E377" s="10" t="n"/>
    </row>
    <row r="378">
      <c r="A378" s="9" t="n"/>
      <c r="D378">
        <f>IF(C378="","",IFERROR(VLOOKUP(C378,Categories!$A$2:$B$18,2,FALSE),""))</f>
        <v/>
      </c>
      <c r="E378" s="10" t="n"/>
    </row>
    <row r="379">
      <c r="A379" s="9" t="n"/>
      <c r="D379">
        <f>IF(C379="","",IFERROR(VLOOKUP(C379,Categories!$A$2:$B$18,2,FALSE),""))</f>
        <v/>
      </c>
      <c r="E379" s="10" t="n"/>
    </row>
    <row r="380">
      <c r="A380" s="9" t="n"/>
      <c r="D380">
        <f>IF(C380="","",IFERROR(VLOOKUP(C380,Categories!$A$2:$B$18,2,FALSE),""))</f>
        <v/>
      </c>
      <c r="E380" s="10" t="n"/>
    </row>
    <row r="381">
      <c r="A381" s="9" t="n"/>
      <c r="D381">
        <f>IF(C381="","",IFERROR(VLOOKUP(C381,Categories!$A$2:$B$18,2,FALSE),""))</f>
        <v/>
      </c>
      <c r="E381" s="10" t="n"/>
    </row>
    <row r="382">
      <c r="A382" s="9" t="n"/>
      <c r="D382">
        <f>IF(C382="","",IFERROR(VLOOKUP(C382,Categories!$A$2:$B$18,2,FALSE),""))</f>
        <v/>
      </c>
      <c r="E382" s="10" t="n"/>
    </row>
    <row r="383">
      <c r="A383" s="9" t="n"/>
      <c r="D383">
        <f>IF(C383="","",IFERROR(VLOOKUP(C383,Categories!$A$2:$B$18,2,FALSE),""))</f>
        <v/>
      </c>
      <c r="E383" s="10" t="n"/>
    </row>
    <row r="384">
      <c r="A384" s="9" t="n"/>
      <c r="D384">
        <f>IF(C384="","",IFERROR(VLOOKUP(C384,Categories!$A$2:$B$18,2,FALSE),""))</f>
        <v/>
      </c>
      <c r="E384" s="10" t="n"/>
    </row>
    <row r="385">
      <c r="A385" s="9" t="n"/>
      <c r="D385">
        <f>IF(C385="","",IFERROR(VLOOKUP(C385,Categories!$A$2:$B$18,2,FALSE),""))</f>
        <v/>
      </c>
      <c r="E385" s="10" t="n"/>
    </row>
    <row r="386">
      <c r="A386" s="9" t="n"/>
      <c r="D386">
        <f>IF(C386="","",IFERROR(VLOOKUP(C386,Categories!$A$2:$B$18,2,FALSE),""))</f>
        <v/>
      </c>
      <c r="E386" s="10" t="n"/>
    </row>
    <row r="387">
      <c r="A387" s="9" t="n"/>
      <c r="D387">
        <f>IF(C387="","",IFERROR(VLOOKUP(C387,Categories!$A$2:$B$18,2,FALSE),""))</f>
        <v/>
      </c>
      <c r="E387" s="10" t="n"/>
    </row>
    <row r="388">
      <c r="A388" s="9" t="n"/>
      <c r="D388">
        <f>IF(C388="","",IFERROR(VLOOKUP(C388,Categories!$A$2:$B$18,2,FALSE),""))</f>
        <v/>
      </c>
      <c r="E388" s="10" t="n"/>
    </row>
    <row r="389">
      <c r="A389" s="9" t="n"/>
      <c r="D389">
        <f>IF(C389="","",IFERROR(VLOOKUP(C389,Categories!$A$2:$B$18,2,FALSE),""))</f>
        <v/>
      </c>
      <c r="E389" s="10" t="n"/>
    </row>
    <row r="390">
      <c r="A390" s="9" t="n"/>
      <c r="D390">
        <f>IF(C390="","",IFERROR(VLOOKUP(C390,Categories!$A$2:$B$18,2,FALSE),""))</f>
        <v/>
      </c>
      <c r="E390" s="10" t="n"/>
    </row>
    <row r="391">
      <c r="A391" s="9" t="n"/>
      <c r="D391">
        <f>IF(C391="","",IFERROR(VLOOKUP(C391,Categories!$A$2:$B$18,2,FALSE),""))</f>
        <v/>
      </c>
      <c r="E391" s="10" t="n"/>
    </row>
    <row r="392">
      <c r="A392" s="9" t="n"/>
      <c r="D392">
        <f>IF(C392="","",IFERROR(VLOOKUP(C392,Categories!$A$2:$B$18,2,FALSE),""))</f>
        <v/>
      </c>
      <c r="E392" s="10" t="n"/>
    </row>
    <row r="393">
      <c r="A393" s="9" t="n"/>
      <c r="D393">
        <f>IF(C393="","",IFERROR(VLOOKUP(C393,Categories!$A$2:$B$18,2,FALSE),""))</f>
        <v/>
      </c>
      <c r="E393" s="10" t="n"/>
    </row>
    <row r="394">
      <c r="A394" s="9" t="n"/>
      <c r="D394">
        <f>IF(C394="","",IFERROR(VLOOKUP(C394,Categories!$A$2:$B$18,2,FALSE),""))</f>
        <v/>
      </c>
      <c r="E394" s="10" t="n"/>
    </row>
    <row r="395">
      <c r="A395" s="9" t="n"/>
      <c r="D395">
        <f>IF(C395="","",IFERROR(VLOOKUP(C395,Categories!$A$2:$B$18,2,FALSE),""))</f>
        <v/>
      </c>
      <c r="E395" s="10" t="n"/>
    </row>
    <row r="396">
      <c r="A396" s="9" t="n"/>
      <c r="D396">
        <f>IF(C396="","",IFERROR(VLOOKUP(C396,Categories!$A$2:$B$18,2,FALSE),""))</f>
        <v/>
      </c>
      <c r="E396" s="10" t="n"/>
    </row>
    <row r="397">
      <c r="A397" s="9" t="n"/>
      <c r="D397">
        <f>IF(C397="","",IFERROR(VLOOKUP(C397,Categories!$A$2:$B$18,2,FALSE),""))</f>
        <v/>
      </c>
      <c r="E397" s="10" t="n"/>
    </row>
    <row r="398">
      <c r="A398" s="9" t="n"/>
      <c r="D398">
        <f>IF(C398="","",IFERROR(VLOOKUP(C398,Categories!$A$2:$B$18,2,FALSE),""))</f>
        <v/>
      </c>
      <c r="E398" s="10" t="n"/>
    </row>
    <row r="399">
      <c r="A399" s="9" t="n"/>
      <c r="D399">
        <f>IF(C399="","",IFERROR(VLOOKUP(C399,Categories!$A$2:$B$18,2,FALSE),""))</f>
        <v/>
      </c>
      <c r="E399" s="10" t="n"/>
    </row>
    <row r="400">
      <c r="A400" s="9" t="n"/>
      <c r="D400">
        <f>IF(C400="","",IFERROR(VLOOKUP(C400,Categories!$A$2:$B$18,2,FALSE),""))</f>
        <v/>
      </c>
      <c r="E400" s="10" t="n"/>
    </row>
    <row r="401">
      <c r="A401" s="9" t="n"/>
      <c r="D401">
        <f>IF(C401="","",IFERROR(VLOOKUP(C401,Categories!$A$2:$B$18,2,FALSE),""))</f>
        <v/>
      </c>
      <c r="E401" s="10" t="n"/>
    </row>
    <row r="402">
      <c r="A402" s="9" t="n"/>
      <c r="D402">
        <f>IF(C402="","",IFERROR(VLOOKUP(C402,Categories!$A$2:$B$18,2,FALSE),""))</f>
        <v/>
      </c>
      <c r="E402" s="10" t="n"/>
    </row>
    <row r="403">
      <c r="A403" s="9" t="n"/>
      <c r="D403">
        <f>IF(C403="","",IFERROR(VLOOKUP(C403,Categories!$A$2:$B$18,2,FALSE),""))</f>
        <v/>
      </c>
      <c r="E403" s="10" t="n"/>
    </row>
    <row r="404">
      <c r="A404" s="9" t="n"/>
      <c r="D404">
        <f>IF(C404="","",IFERROR(VLOOKUP(C404,Categories!$A$2:$B$18,2,FALSE),""))</f>
        <v/>
      </c>
      <c r="E404" s="10" t="n"/>
    </row>
    <row r="405">
      <c r="A405" s="9" t="n"/>
      <c r="D405">
        <f>IF(C405="","",IFERROR(VLOOKUP(C405,Categories!$A$2:$B$18,2,FALSE),""))</f>
        <v/>
      </c>
      <c r="E405" s="10" t="n"/>
    </row>
    <row r="406">
      <c r="A406" s="9" t="n"/>
      <c r="D406">
        <f>IF(C406="","",IFERROR(VLOOKUP(C406,Categories!$A$2:$B$18,2,FALSE),""))</f>
        <v/>
      </c>
      <c r="E406" s="10" t="n"/>
    </row>
    <row r="407">
      <c r="A407" s="9" t="n"/>
      <c r="D407">
        <f>IF(C407="","",IFERROR(VLOOKUP(C407,Categories!$A$2:$B$18,2,FALSE),""))</f>
        <v/>
      </c>
      <c r="E407" s="10" t="n"/>
    </row>
    <row r="408">
      <c r="A408" s="9" t="n"/>
      <c r="D408">
        <f>IF(C408="","",IFERROR(VLOOKUP(C408,Categories!$A$2:$B$18,2,FALSE),""))</f>
        <v/>
      </c>
      <c r="E408" s="10" t="n"/>
    </row>
    <row r="409">
      <c r="A409" s="9" t="n"/>
      <c r="D409">
        <f>IF(C409="","",IFERROR(VLOOKUP(C409,Categories!$A$2:$B$18,2,FALSE),""))</f>
        <v/>
      </c>
      <c r="E409" s="10" t="n"/>
    </row>
    <row r="410">
      <c r="A410" s="9" t="n"/>
      <c r="D410">
        <f>IF(C410="","",IFERROR(VLOOKUP(C410,Categories!$A$2:$B$18,2,FALSE),""))</f>
        <v/>
      </c>
      <c r="E410" s="10" t="n"/>
    </row>
    <row r="411">
      <c r="A411" s="9" t="n"/>
      <c r="D411">
        <f>IF(C411="","",IFERROR(VLOOKUP(C411,Categories!$A$2:$B$18,2,FALSE),""))</f>
        <v/>
      </c>
      <c r="E411" s="10" t="n"/>
    </row>
    <row r="412">
      <c r="A412" s="9" t="n"/>
      <c r="D412">
        <f>IF(C412="","",IFERROR(VLOOKUP(C412,Categories!$A$2:$B$18,2,FALSE),""))</f>
        <v/>
      </c>
      <c r="E412" s="10" t="n"/>
    </row>
    <row r="413">
      <c r="A413" s="9" t="n"/>
      <c r="D413">
        <f>IF(C413="","",IFERROR(VLOOKUP(C413,Categories!$A$2:$B$18,2,FALSE),""))</f>
        <v/>
      </c>
      <c r="E413" s="10" t="n"/>
    </row>
    <row r="414">
      <c r="A414" s="9" t="n"/>
      <c r="D414">
        <f>IF(C414="","",IFERROR(VLOOKUP(C414,Categories!$A$2:$B$18,2,FALSE),""))</f>
        <v/>
      </c>
      <c r="E414" s="10" t="n"/>
    </row>
    <row r="415">
      <c r="A415" s="9" t="n"/>
      <c r="D415">
        <f>IF(C415="","",IFERROR(VLOOKUP(C415,Categories!$A$2:$B$18,2,FALSE),""))</f>
        <v/>
      </c>
      <c r="E415" s="10" t="n"/>
    </row>
    <row r="416">
      <c r="A416" s="9" t="n"/>
      <c r="D416">
        <f>IF(C416="","",IFERROR(VLOOKUP(C416,Categories!$A$2:$B$18,2,FALSE),""))</f>
        <v/>
      </c>
      <c r="E416" s="10" t="n"/>
    </row>
    <row r="417">
      <c r="A417" s="9" t="n"/>
      <c r="D417">
        <f>IF(C417="","",IFERROR(VLOOKUP(C417,Categories!$A$2:$B$18,2,FALSE),""))</f>
        <v/>
      </c>
      <c r="E417" s="10" t="n"/>
    </row>
    <row r="418">
      <c r="A418" s="9" t="n"/>
      <c r="D418">
        <f>IF(C418="","",IFERROR(VLOOKUP(C418,Categories!$A$2:$B$18,2,FALSE),""))</f>
        <v/>
      </c>
      <c r="E418" s="10" t="n"/>
    </row>
    <row r="419">
      <c r="A419" s="9" t="n"/>
      <c r="D419">
        <f>IF(C419="","",IFERROR(VLOOKUP(C419,Categories!$A$2:$B$18,2,FALSE),""))</f>
        <v/>
      </c>
      <c r="E419" s="10" t="n"/>
    </row>
    <row r="420">
      <c r="A420" s="9" t="n"/>
      <c r="D420">
        <f>IF(C420="","",IFERROR(VLOOKUP(C420,Categories!$A$2:$B$18,2,FALSE),""))</f>
        <v/>
      </c>
      <c r="E420" s="10" t="n"/>
    </row>
    <row r="421">
      <c r="A421" s="9" t="n"/>
      <c r="D421">
        <f>IF(C421="","",IFERROR(VLOOKUP(C421,Categories!$A$2:$B$18,2,FALSE),""))</f>
        <v/>
      </c>
      <c r="E421" s="10" t="n"/>
    </row>
    <row r="422">
      <c r="A422" s="9" t="n"/>
      <c r="D422">
        <f>IF(C422="","",IFERROR(VLOOKUP(C422,Categories!$A$2:$B$18,2,FALSE),""))</f>
        <v/>
      </c>
      <c r="E422" s="10" t="n"/>
    </row>
    <row r="423">
      <c r="A423" s="9" t="n"/>
      <c r="D423">
        <f>IF(C423="","",IFERROR(VLOOKUP(C423,Categories!$A$2:$B$18,2,FALSE),""))</f>
        <v/>
      </c>
      <c r="E423" s="10" t="n"/>
    </row>
    <row r="424">
      <c r="A424" s="9" t="n"/>
      <c r="D424">
        <f>IF(C424="","",IFERROR(VLOOKUP(C424,Categories!$A$2:$B$18,2,FALSE),""))</f>
        <v/>
      </c>
      <c r="E424" s="10" t="n"/>
    </row>
    <row r="425">
      <c r="A425" s="9" t="n"/>
      <c r="D425">
        <f>IF(C425="","",IFERROR(VLOOKUP(C425,Categories!$A$2:$B$18,2,FALSE),""))</f>
        <v/>
      </c>
      <c r="E425" s="10" t="n"/>
    </row>
    <row r="426">
      <c r="A426" s="9" t="n"/>
      <c r="D426">
        <f>IF(C426="","",IFERROR(VLOOKUP(C426,Categories!$A$2:$B$18,2,FALSE),""))</f>
        <v/>
      </c>
      <c r="E426" s="10" t="n"/>
    </row>
    <row r="427">
      <c r="A427" s="9" t="n"/>
      <c r="D427">
        <f>IF(C427="","",IFERROR(VLOOKUP(C427,Categories!$A$2:$B$18,2,FALSE),""))</f>
        <v/>
      </c>
      <c r="E427" s="10" t="n"/>
    </row>
    <row r="428">
      <c r="A428" s="9" t="n"/>
      <c r="D428">
        <f>IF(C428="","",IFERROR(VLOOKUP(C428,Categories!$A$2:$B$18,2,FALSE),""))</f>
        <v/>
      </c>
      <c r="E428" s="10" t="n"/>
    </row>
    <row r="429">
      <c r="A429" s="9" t="n"/>
      <c r="D429">
        <f>IF(C429="","",IFERROR(VLOOKUP(C429,Categories!$A$2:$B$18,2,FALSE),""))</f>
        <v/>
      </c>
      <c r="E429" s="10" t="n"/>
    </row>
    <row r="430">
      <c r="A430" s="9" t="n"/>
      <c r="D430">
        <f>IF(C430="","",IFERROR(VLOOKUP(C430,Categories!$A$2:$B$18,2,FALSE),""))</f>
        <v/>
      </c>
      <c r="E430" s="10" t="n"/>
    </row>
    <row r="431">
      <c r="A431" s="9" t="n"/>
      <c r="D431">
        <f>IF(C431="","",IFERROR(VLOOKUP(C431,Categories!$A$2:$B$18,2,FALSE),""))</f>
        <v/>
      </c>
      <c r="E431" s="10" t="n"/>
    </row>
    <row r="432">
      <c r="A432" s="9" t="n"/>
      <c r="D432">
        <f>IF(C432="","",IFERROR(VLOOKUP(C432,Categories!$A$2:$B$18,2,FALSE),""))</f>
        <v/>
      </c>
      <c r="E432" s="10" t="n"/>
    </row>
    <row r="433">
      <c r="A433" s="9" t="n"/>
      <c r="D433">
        <f>IF(C433="","",IFERROR(VLOOKUP(C433,Categories!$A$2:$B$18,2,FALSE),""))</f>
        <v/>
      </c>
      <c r="E433" s="10" t="n"/>
    </row>
    <row r="434">
      <c r="A434" s="9" t="n"/>
      <c r="D434">
        <f>IF(C434="","",IFERROR(VLOOKUP(C434,Categories!$A$2:$B$18,2,FALSE),""))</f>
        <v/>
      </c>
      <c r="E434" s="10" t="n"/>
    </row>
    <row r="435">
      <c r="A435" s="9" t="n"/>
      <c r="D435">
        <f>IF(C435="","",IFERROR(VLOOKUP(C435,Categories!$A$2:$B$18,2,FALSE),""))</f>
        <v/>
      </c>
      <c r="E435" s="10" t="n"/>
    </row>
    <row r="436">
      <c r="A436" s="9" t="n"/>
      <c r="D436">
        <f>IF(C436="","",IFERROR(VLOOKUP(C436,Categories!$A$2:$B$18,2,FALSE),""))</f>
        <v/>
      </c>
      <c r="E436" s="10" t="n"/>
    </row>
    <row r="437">
      <c r="A437" s="9" t="n"/>
      <c r="D437">
        <f>IF(C437="","",IFERROR(VLOOKUP(C437,Categories!$A$2:$B$18,2,FALSE),""))</f>
        <v/>
      </c>
      <c r="E437" s="10" t="n"/>
    </row>
    <row r="438">
      <c r="A438" s="9" t="n"/>
      <c r="D438">
        <f>IF(C438="","",IFERROR(VLOOKUP(C438,Categories!$A$2:$B$18,2,FALSE),""))</f>
        <v/>
      </c>
      <c r="E438" s="10" t="n"/>
    </row>
    <row r="439">
      <c r="A439" s="9" t="n"/>
      <c r="D439">
        <f>IF(C439="","",IFERROR(VLOOKUP(C439,Categories!$A$2:$B$18,2,FALSE),""))</f>
        <v/>
      </c>
      <c r="E439" s="10" t="n"/>
    </row>
    <row r="440">
      <c r="A440" s="9" t="n"/>
      <c r="D440">
        <f>IF(C440="","",IFERROR(VLOOKUP(C440,Categories!$A$2:$B$18,2,FALSE),""))</f>
        <v/>
      </c>
      <c r="E440" s="10" t="n"/>
    </row>
    <row r="441">
      <c r="A441" s="9" t="n"/>
      <c r="D441">
        <f>IF(C441="","",IFERROR(VLOOKUP(C441,Categories!$A$2:$B$18,2,FALSE),""))</f>
        <v/>
      </c>
      <c r="E441" s="10" t="n"/>
    </row>
    <row r="442">
      <c r="A442" s="9" t="n"/>
      <c r="D442">
        <f>IF(C442="","",IFERROR(VLOOKUP(C442,Categories!$A$2:$B$18,2,FALSE),""))</f>
        <v/>
      </c>
      <c r="E442" s="10" t="n"/>
    </row>
    <row r="443">
      <c r="A443" s="9" t="n"/>
      <c r="D443">
        <f>IF(C443="","",IFERROR(VLOOKUP(C443,Categories!$A$2:$B$18,2,FALSE),""))</f>
        <v/>
      </c>
      <c r="E443" s="10" t="n"/>
    </row>
    <row r="444">
      <c r="A444" s="9" t="n"/>
      <c r="D444">
        <f>IF(C444="","",IFERROR(VLOOKUP(C444,Categories!$A$2:$B$18,2,FALSE),""))</f>
        <v/>
      </c>
      <c r="E444" s="10" t="n"/>
    </row>
    <row r="445">
      <c r="A445" s="9" t="n"/>
      <c r="D445">
        <f>IF(C445="","",IFERROR(VLOOKUP(C445,Categories!$A$2:$B$18,2,FALSE),""))</f>
        <v/>
      </c>
      <c r="E445" s="10" t="n"/>
    </row>
    <row r="446">
      <c r="A446" s="9" t="n"/>
      <c r="D446">
        <f>IF(C446="","",IFERROR(VLOOKUP(C446,Categories!$A$2:$B$18,2,FALSE),""))</f>
        <v/>
      </c>
      <c r="E446" s="10" t="n"/>
    </row>
    <row r="447">
      <c r="A447" s="9" t="n"/>
      <c r="D447">
        <f>IF(C447="","",IFERROR(VLOOKUP(C447,Categories!$A$2:$B$18,2,FALSE),""))</f>
        <v/>
      </c>
      <c r="E447" s="10" t="n"/>
    </row>
    <row r="448">
      <c r="A448" s="9" t="n"/>
      <c r="D448">
        <f>IF(C448="","",IFERROR(VLOOKUP(C448,Categories!$A$2:$B$18,2,FALSE),""))</f>
        <v/>
      </c>
      <c r="E448" s="10" t="n"/>
    </row>
    <row r="449">
      <c r="A449" s="9" t="n"/>
      <c r="D449">
        <f>IF(C449="","",IFERROR(VLOOKUP(C449,Categories!$A$2:$B$18,2,FALSE),""))</f>
        <v/>
      </c>
      <c r="E449" s="10" t="n"/>
    </row>
    <row r="450">
      <c r="A450" s="9" t="n"/>
      <c r="D450">
        <f>IF(C450="","",IFERROR(VLOOKUP(C450,Categories!$A$2:$B$18,2,FALSE),""))</f>
        <v/>
      </c>
      <c r="E450" s="10" t="n"/>
    </row>
    <row r="451">
      <c r="A451" s="9" t="n"/>
      <c r="D451">
        <f>IF(C451="","",IFERROR(VLOOKUP(C451,Categories!$A$2:$B$18,2,FALSE),""))</f>
        <v/>
      </c>
      <c r="E451" s="10" t="n"/>
    </row>
    <row r="452">
      <c r="A452" s="9" t="n"/>
      <c r="D452">
        <f>IF(C452="","",IFERROR(VLOOKUP(C452,Categories!$A$2:$B$18,2,FALSE),""))</f>
        <v/>
      </c>
      <c r="E452" s="10" t="n"/>
    </row>
    <row r="453">
      <c r="A453" s="9" t="n"/>
      <c r="D453">
        <f>IF(C453="","",IFERROR(VLOOKUP(C453,Categories!$A$2:$B$18,2,FALSE),""))</f>
        <v/>
      </c>
      <c r="E453" s="10" t="n"/>
    </row>
    <row r="454">
      <c r="A454" s="9" t="n"/>
      <c r="D454">
        <f>IF(C454="","",IFERROR(VLOOKUP(C454,Categories!$A$2:$B$18,2,FALSE),""))</f>
        <v/>
      </c>
      <c r="E454" s="10" t="n"/>
    </row>
    <row r="455">
      <c r="A455" s="9" t="n"/>
      <c r="D455">
        <f>IF(C455="","",IFERROR(VLOOKUP(C455,Categories!$A$2:$B$18,2,FALSE),""))</f>
        <v/>
      </c>
      <c r="E455" s="10" t="n"/>
    </row>
    <row r="456">
      <c r="A456" s="9" t="n"/>
      <c r="D456">
        <f>IF(C456="","",IFERROR(VLOOKUP(C456,Categories!$A$2:$B$18,2,FALSE),""))</f>
        <v/>
      </c>
      <c r="E456" s="10" t="n"/>
    </row>
    <row r="457">
      <c r="A457" s="9" t="n"/>
      <c r="D457">
        <f>IF(C457="","",IFERROR(VLOOKUP(C457,Categories!$A$2:$B$18,2,FALSE),""))</f>
        <v/>
      </c>
      <c r="E457" s="10" t="n"/>
    </row>
    <row r="458">
      <c r="A458" s="9" t="n"/>
      <c r="D458">
        <f>IF(C458="","",IFERROR(VLOOKUP(C458,Categories!$A$2:$B$18,2,FALSE),""))</f>
        <v/>
      </c>
      <c r="E458" s="10" t="n"/>
    </row>
    <row r="459">
      <c r="A459" s="9" t="n"/>
      <c r="D459">
        <f>IF(C459="","",IFERROR(VLOOKUP(C459,Categories!$A$2:$B$18,2,FALSE),""))</f>
        <v/>
      </c>
      <c r="E459" s="10" t="n"/>
    </row>
    <row r="460">
      <c r="A460" s="9" t="n"/>
      <c r="D460">
        <f>IF(C460="","",IFERROR(VLOOKUP(C460,Categories!$A$2:$B$18,2,FALSE),""))</f>
        <v/>
      </c>
      <c r="E460" s="10" t="n"/>
    </row>
    <row r="461">
      <c r="A461" s="9" t="n"/>
      <c r="D461">
        <f>IF(C461="","",IFERROR(VLOOKUP(C461,Categories!$A$2:$B$18,2,FALSE),""))</f>
        <v/>
      </c>
      <c r="E461" s="10" t="n"/>
    </row>
    <row r="462">
      <c r="A462" s="9" t="n"/>
      <c r="D462">
        <f>IF(C462="","",IFERROR(VLOOKUP(C462,Categories!$A$2:$B$18,2,FALSE),""))</f>
        <v/>
      </c>
      <c r="E462" s="10" t="n"/>
    </row>
    <row r="463">
      <c r="A463" s="9" t="n"/>
      <c r="D463">
        <f>IF(C463="","",IFERROR(VLOOKUP(C463,Categories!$A$2:$B$18,2,FALSE),""))</f>
        <v/>
      </c>
      <c r="E463" s="10" t="n"/>
    </row>
    <row r="464">
      <c r="A464" s="9" t="n"/>
      <c r="D464">
        <f>IF(C464="","",IFERROR(VLOOKUP(C464,Categories!$A$2:$B$18,2,FALSE),""))</f>
        <v/>
      </c>
      <c r="E464" s="10" t="n"/>
    </row>
    <row r="465">
      <c r="A465" s="9" t="n"/>
      <c r="D465">
        <f>IF(C465="","",IFERROR(VLOOKUP(C465,Categories!$A$2:$B$18,2,FALSE),""))</f>
        <v/>
      </c>
      <c r="E465" s="10" t="n"/>
    </row>
    <row r="466">
      <c r="A466" s="9" t="n"/>
      <c r="D466">
        <f>IF(C466="","",IFERROR(VLOOKUP(C466,Categories!$A$2:$B$18,2,FALSE),""))</f>
        <v/>
      </c>
      <c r="E466" s="10" t="n"/>
    </row>
    <row r="467">
      <c r="A467" s="9" t="n"/>
      <c r="D467">
        <f>IF(C467="","",IFERROR(VLOOKUP(C467,Categories!$A$2:$B$18,2,FALSE),""))</f>
        <v/>
      </c>
      <c r="E467" s="10" t="n"/>
    </row>
    <row r="468">
      <c r="A468" s="9" t="n"/>
      <c r="D468">
        <f>IF(C468="","",IFERROR(VLOOKUP(C468,Categories!$A$2:$B$18,2,FALSE),""))</f>
        <v/>
      </c>
      <c r="E468" s="10" t="n"/>
    </row>
    <row r="469">
      <c r="A469" s="9" t="n"/>
      <c r="D469">
        <f>IF(C469="","",IFERROR(VLOOKUP(C469,Categories!$A$2:$B$18,2,FALSE),""))</f>
        <v/>
      </c>
      <c r="E469" s="10" t="n"/>
    </row>
    <row r="470">
      <c r="A470" s="9" t="n"/>
      <c r="D470">
        <f>IF(C470="","",IFERROR(VLOOKUP(C470,Categories!$A$2:$B$18,2,FALSE),""))</f>
        <v/>
      </c>
      <c r="E470" s="10" t="n"/>
    </row>
    <row r="471">
      <c r="A471" s="9" t="n"/>
      <c r="D471">
        <f>IF(C471="","",IFERROR(VLOOKUP(C471,Categories!$A$2:$B$18,2,FALSE),""))</f>
        <v/>
      </c>
      <c r="E471" s="10" t="n"/>
    </row>
    <row r="472">
      <c r="A472" s="9" t="n"/>
      <c r="D472">
        <f>IF(C472="","",IFERROR(VLOOKUP(C472,Categories!$A$2:$B$18,2,FALSE),""))</f>
        <v/>
      </c>
      <c r="E472" s="10" t="n"/>
    </row>
    <row r="473">
      <c r="A473" s="9" t="n"/>
      <c r="D473">
        <f>IF(C473="","",IFERROR(VLOOKUP(C473,Categories!$A$2:$B$18,2,FALSE),""))</f>
        <v/>
      </c>
      <c r="E473" s="10" t="n"/>
    </row>
    <row r="474">
      <c r="A474" s="9" t="n"/>
      <c r="D474">
        <f>IF(C474="","",IFERROR(VLOOKUP(C474,Categories!$A$2:$B$18,2,FALSE),""))</f>
        <v/>
      </c>
      <c r="E474" s="10" t="n"/>
    </row>
    <row r="475">
      <c r="A475" s="9" t="n"/>
      <c r="D475">
        <f>IF(C475="","",IFERROR(VLOOKUP(C475,Categories!$A$2:$B$18,2,FALSE),""))</f>
        <v/>
      </c>
      <c r="E475" s="10" t="n"/>
    </row>
    <row r="476">
      <c r="A476" s="9" t="n"/>
      <c r="D476">
        <f>IF(C476="","",IFERROR(VLOOKUP(C476,Categories!$A$2:$B$18,2,FALSE),""))</f>
        <v/>
      </c>
      <c r="E476" s="10" t="n"/>
    </row>
    <row r="477">
      <c r="A477" s="9" t="n"/>
      <c r="D477">
        <f>IF(C477="","",IFERROR(VLOOKUP(C477,Categories!$A$2:$B$18,2,FALSE),""))</f>
        <v/>
      </c>
      <c r="E477" s="10" t="n"/>
    </row>
    <row r="478">
      <c r="A478" s="9" t="n"/>
      <c r="D478">
        <f>IF(C478="","",IFERROR(VLOOKUP(C478,Categories!$A$2:$B$18,2,FALSE),""))</f>
        <v/>
      </c>
      <c r="E478" s="10" t="n"/>
    </row>
    <row r="479">
      <c r="A479" s="9" t="n"/>
      <c r="D479">
        <f>IF(C479="","",IFERROR(VLOOKUP(C479,Categories!$A$2:$B$18,2,FALSE),""))</f>
        <v/>
      </c>
      <c r="E479" s="10" t="n"/>
    </row>
    <row r="480">
      <c r="A480" s="9" t="n"/>
      <c r="D480">
        <f>IF(C480="","",IFERROR(VLOOKUP(C480,Categories!$A$2:$B$18,2,FALSE),""))</f>
        <v/>
      </c>
      <c r="E480" s="10" t="n"/>
    </row>
    <row r="481">
      <c r="A481" s="9" t="n"/>
      <c r="D481">
        <f>IF(C481="","",IFERROR(VLOOKUP(C481,Categories!$A$2:$B$18,2,FALSE),""))</f>
        <v/>
      </c>
      <c r="E481" s="10" t="n"/>
    </row>
    <row r="482">
      <c r="A482" s="9" t="n"/>
      <c r="D482">
        <f>IF(C482="","",IFERROR(VLOOKUP(C482,Categories!$A$2:$B$18,2,FALSE),""))</f>
        <v/>
      </c>
      <c r="E482" s="10" t="n"/>
    </row>
    <row r="483">
      <c r="A483" s="9" t="n"/>
      <c r="D483">
        <f>IF(C483="","",IFERROR(VLOOKUP(C483,Categories!$A$2:$B$18,2,FALSE),""))</f>
        <v/>
      </c>
      <c r="E483" s="10" t="n"/>
    </row>
    <row r="484">
      <c r="A484" s="9" t="n"/>
      <c r="D484">
        <f>IF(C484="","",IFERROR(VLOOKUP(C484,Categories!$A$2:$B$18,2,FALSE),""))</f>
        <v/>
      </c>
      <c r="E484" s="10" t="n"/>
    </row>
    <row r="485">
      <c r="A485" s="9" t="n"/>
      <c r="D485">
        <f>IF(C485="","",IFERROR(VLOOKUP(C485,Categories!$A$2:$B$18,2,FALSE),""))</f>
        <v/>
      </c>
      <c r="E485" s="10" t="n"/>
    </row>
    <row r="486">
      <c r="A486" s="9" t="n"/>
      <c r="D486">
        <f>IF(C486="","",IFERROR(VLOOKUP(C486,Categories!$A$2:$B$18,2,FALSE),""))</f>
        <v/>
      </c>
      <c r="E486" s="10" t="n"/>
    </row>
    <row r="487">
      <c r="A487" s="9" t="n"/>
      <c r="D487">
        <f>IF(C487="","",IFERROR(VLOOKUP(C487,Categories!$A$2:$B$18,2,FALSE),""))</f>
        <v/>
      </c>
      <c r="E487" s="10" t="n"/>
    </row>
    <row r="488">
      <c r="A488" s="9" t="n"/>
      <c r="D488">
        <f>IF(C488="","",IFERROR(VLOOKUP(C488,Categories!$A$2:$B$18,2,FALSE),""))</f>
        <v/>
      </c>
      <c r="E488" s="10" t="n"/>
    </row>
    <row r="489">
      <c r="A489" s="9" t="n"/>
      <c r="D489">
        <f>IF(C489="","",IFERROR(VLOOKUP(C489,Categories!$A$2:$B$18,2,FALSE),""))</f>
        <v/>
      </c>
      <c r="E489" s="10" t="n"/>
    </row>
    <row r="490">
      <c r="A490" s="9" t="n"/>
      <c r="D490">
        <f>IF(C490="","",IFERROR(VLOOKUP(C490,Categories!$A$2:$B$18,2,FALSE),""))</f>
        <v/>
      </c>
      <c r="E490" s="10" t="n"/>
    </row>
    <row r="491">
      <c r="A491" s="9" t="n"/>
      <c r="D491">
        <f>IF(C491="","",IFERROR(VLOOKUP(C491,Categories!$A$2:$B$18,2,FALSE),""))</f>
        <v/>
      </c>
      <c r="E491" s="10" t="n"/>
    </row>
    <row r="492">
      <c r="A492" s="9" t="n"/>
      <c r="D492">
        <f>IF(C492="","",IFERROR(VLOOKUP(C492,Categories!$A$2:$B$18,2,FALSE),""))</f>
        <v/>
      </c>
      <c r="E492" s="10" t="n"/>
    </row>
    <row r="493">
      <c r="A493" s="9" t="n"/>
      <c r="D493">
        <f>IF(C493="","",IFERROR(VLOOKUP(C493,Categories!$A$2:$B$18,2,FALSE),""))</f>
        <v/>
      </c>
      <c r="E493" s="10" t="n"/>
    </row>
    <row r="494">
      <c r="A494" s="9" t="n"/>
      <c r="D494">
        <f>IF(C494="","",IFERROR(VLOOKUP(C494,Categories!$A$2:$B$18,2,FALSE),""))</f>
        <v/>
      </c>
      <c r="E494" s="10" t="n"/>
    </row>
    <row r="495">
      <c r="A495" s="9" t="n"/>
      <c r="D495">
        <f>IF(C495="","",IFERROR(VLOOKUP(C495,Categories!$A$2:$B$18,2,FALSE),""))</f>
        <v/>
      </c>
      <c r="E495" s="10" t="n"/>
    </row>
    <row r="496">
      <c r="A496" s="9" t="n"/>
      <c r="D496">
        <f>IF(C496="","",IFERROR(VLOOKUP(C496,Categories!$A$2:$B$18,2,FALSE),""))</f>
        <v/>
      </c>
      <c r="E496" s="10" t="n"/>
    </row>
    <row r="497">
      <c r="A497" s="9" t="n"/>
      <c r="D497">
        <f>IF(C497="","",IFERROR(VLOOKUP(C497,Categories!$A$2:$B$18,2,FALSE),""))</f>
        <v/>
      </c>
      <c r="E497" s="10" t="n"/>
    </row>
    <row r="498">
      <c r="A498" s="9" t="n"/>
      <c r="D498">
        <f>IF(C498="","",IFERROR(VLOOKUP(C498,Categories!$A$2:$B$18,2,FALSE),""))</f>
        <v/>
      </c>
      <c r="E498" s="10" t="n"/>
    </row>
    <row r="499">
      <c r="A499" s="9" t="n"/>
      <c r="D499">
        <f>IF(C499="","",IFERROR(VLOOKUP(C499,Categories!$A$2:$B$18,2,FALSE),""))</f>
        <v/>
      </c>
      <c r="E499" s="10" t="n"/>
    </row>
    <row r="500">
      <c r="A500" s="9" t="n"/>
      <c r="D500">
        <f>IF(C500="","",IFERROR(VLOOKUP(C500,Categories!$A$2:$B$18,2,FALSE),""))</f>
        <v/>
      </c>
      <c r="E500" s="10" t="n"/>
    </row>
    <row r="501">
      <c r="A501" s="9" t="n"/>
      <c r="D501">
        <f>IF(C501="","",IFERROR(VLOOKUP(C501,Categories!$A$2:$B$18,2,FALSE),""))</f>
        <v/>
      </c>
      <c r="E501" s="10" t="n"/>
    </row>
    <row r="502">
      <c r="A502" s="9" t="n"/>
      <c r="D502">
        <f>IF(C502="","",IFERROR(VLOOKUP(C502,Categories!$A$2:$B$18,2,FALSE),""))</f>
        <v/>
      </c>
      <c r="E502" s="10" t="n"/>
    </row>
    <row r="503">
      <c r="A503" s="9" t="n"/>
      <c r="D503">
        <f>IF(C503="","",IFERROR(VLOOKUP(C503,Categories!$A$2:$B$18,2,FALSE),""))</f>
        <v/>
      </c>
      <c r="E503" s="10" t="n"/>
    </row>
    <row r="504">
      <c r="A504" s="9" t="n"/>
      <c r="D504">
        <f>IF(C504="","",IFERROR(VLOOKUP(C504,Categories!$A$2:$B$18,2,FALSE),""))</f>
        <v/>
      </c>
      <c r="E504" s="10" t="n"/>
    </row>
    <row r="505">
      <c r="A505" s="9" t="n"/>
      <c r="D505">
        <f>IF(C505="","",IFERROR(VLOOKUP(C505,Categories!$A$2:$B$18,2,FALSE),""))</f>
        <v/>
      </c>
      <c r="E505" s="10" t="n"/>
    </row>
    <row r="506">
      <c r="A506" s="9" t="n"/>
      <c r="D506">
        <f>IF(C506="","",IFERROR(VLOOKUP(C506,Categories!$A$2:$B$18,2,FALSE),""))</f>
        <v/>
      </c>
      <c r="E506" s="10" t="n"/>
    </row>
    <row r="507">
      <c r="A507" s="9" t="n"/>
      <c r="D507">
        <f>IF(C507="","",IFERROR(VLOOKUP(C507,Categories!$A$2:$B$18,2,FALSE),""))</f>
        <v/>
      </c>
      <c r="E507" s="10" t="n"/>
    </row>
    <row r="508">
      <c r="A508" s="9" t="n"/>
      <c r="D508">
        <f>IF(C508="","",IFERROR(VLOOKUP(C508,Categories!$A$2:$B$18,2,FALSE),""))</f>
        <v/>
      </c>
      <c r="E508" s="10" t="n"/>
    </row>
    <row r="509">
      <c r="A509" s="9" t="n"/>
      <c r="D509">
        <f>IF(C509="","",IFERROR(VLOOKUP(C509,Categories!$A$2:$B$18,2,FALSE),""))</f>
        <v/>
      </c>
      <c r="E509" s="10" t="n"/>
    </row>
    <row r="510">
      <c r="A510" s="9" t="n"/>
      <c r="D510">
        <f>IF(C510="","",IFERROR(VLOOKUP(C510,Categories!$A$2:$B$18,2,FALSE),""))</f>
        <v/>
      </c>
      <c r="E510" s="10" t="n"/>
    </row>
    <row r="511">
      <c r="A511" s="9" t="n"/>
      <c r="D511">
        <f>IF(C511="","",IFERROR(VLOOKUP(C511,Categories!$A$2:$B$18,2,FALSE),""))</f>
        <v/>
      </c>
      <c r="E511" s="10" t="n"/>
    </row>
    <row r="512">
      <c r="A512" s="9" t="n"/>
      <c r="D512">
        <f>IF(C512="","",IFERROR(VLOOKUP(C512,Categories!$A$2:$B$18,2,FALSE),""))</f>
        <v/>
      </c>
      <c r="E512" s="10" t="n"/>
    </row>
    <row r="513">
      <c r="A513" s="9" t="n"/>
      <c r="D513">
        <f>IF(C513="","",IFERROR(VLOOKUP(C513,Categories!$A$2:$B$18,2,FALSE),""))</f>
        <v/>
      </c>
      <c r="E513" s="10" t="n"/>
    </row>
    <row r="514">
      <c r="A514" s="9" t="n"/>
      <c r="D514">
        <f>IF(C514="","",IFERROR(VLOOKUP(C514,Categories!$A$2:$B$18,2,FALSE),""))</f>
        <v/>
      </c>
      <c r="E514" s="10" t="n"/>
    </row>
    <row r="515">
      <c r="A515" s="9" t="n"/>
      <c r="D515">
        <f>IF(C515="","",IFERROR(VLOOKUP(C515,Categories!$A$2:$B$18,2,FALSE),""))</f>
        <v/>
      </c>
      <c r="E515" s="10" t="n"/>
    </row>
    <row r="516">
      <c r="A516" s="9" t="n"/>
      <c r="D516">
        <f>IF(C516="","",IFERROR(VLOOKUP(C516,Categories!$A$2:$B$18,2,FALSE),""))</f>
        <v/>
      </c>
      <c r="E516" s="10" t="n"/>
    </row>
    <row r="517">
      <c r="A517" s="9" t="n"/>
      <c r="D517">
        <f>IF(C517="","",IFERROR(VLOOKUP(C517,Categories!$A$2:$B$18,2,FALSE),""))</f>
        <v/>
      </c>
      <c r="E517" s="10" t="n"/>
    </row>
    <row r="518">
      <c r="A518" s="9" t="n"/>
      <c r="D518">
        <f>IF(C518="","",IFERROR(VLOOKUP(C518,Categories!$A$2:$B$18,2,FALSE),""))</f>
        <v/>
      </c>
      <c r="E518" s="10" t="n"/>
    </row>
    <row r="519">
      <c r="A519" s="9" t="n"/>
      <c r="D519">
        <f>IF(C519="","",IFERROR(VLOOKUP(C519,Categories!$A$2:$B$18,2,FALSE),""))</f>
        <v/>
      </c>
      <c r="E519" s="10" t="n"/>
    </row>
    <row r="520">
      <c r="A520" s="9" t="n"/>
      <c r="D520">
        <f>IF(C520="","",IFERROR(VLOOKUP(C520,Categories!$A$2:$B$18,2,FALSE),""))</f>
        <v/>
      </c>
      <c r="E520" s="10" t="n"/>
    </row>
    <row r="521">
      <c r="A521" s="9" t="n"/>
      <c r="D521">
        <f>IF(C521="","",IFERROR(VLOOKUP(C521,Categories!$A$2:$B$18,2,FALSE),""))</f>
        <v/>
      </c>
      <c r="E521" s="10" t="n"/>
    </row>
    <row r="522">
      <c r="A522" s="9" t="n"/>
      <c r="D522">
        <f>IF(C522="","",IFERROR(VLOOKUP(C522,Categories!$A$2:$B$18,2,FALSE),""))</f>
        <v/>
      </c>
      <c r="E522" s="10" t="n"/>
    </row>
    <row r="523">
      <c r="A523" s="9" t="n"/>
      <c r="D523">
        <f>IF(C523="","",IFERROR(VLOOKUP(C523,Categories!$A$2:$B$18,2,FALSE),""))</f>
        <v/>
      </c>
      <c r="E523" s="10" t="n"/>
    </row>
    <row r="524">
      <c r="A524" s="9" t="n"/>
      <c r="D524">
        <f>IF(C524="","",IFERROR(VLOOKUP(C524,Categories!$A$2:$B$18,2,FALSE),""))</f>
        <v/>
      </c>
      <c r="E524" s="10" t="n"/>
    </row>
    <row r="525">
      <c r="A525" s="9" t="n"/>
      <c r="D525">
        <f>IF(C525="","",IFERROR(VLOOKUP(C525,Categories!$A$2:$B$18,2,FALSE),""))</f>
        <v/>
      </c>
      <c r="E525" s="10" t="n"/>
    </row>
    <row r="526">
      <c r="A526" s="9" t="n"/>
      <c r="D526">
        <f>IF(C526="","",IFERROR(VLOOKUP(C526,Categories!$A$2:$B$18,2,FALSE),""))</f>
        <v/>
      </c>
      <c r="E526" s="10" t="n"/>
    </row>
    <row r="527">
      <c r="A527" s="9" t="n"/>
      <c r="D527">
        <f>IF(C527="","",IFERROR(VLOOKUP(C527,Categories!$A$2:$B$18,2,FALSE),""))</f>
        <v/>
      </c>
      <c r="E527" s="10" t="n"/>
    </row>
    <row r="528">
      <c r="A528" s="9" t="n"/>
      <c r="D528">
        <f>IF(C528="","",IFERROR(VLOOKUP(C528,Categories!$A$2:$B$18,2,FALSE),""))</f>
        <v/>
      </c>
      <c r="E528" s="10" t="n"/>
    </row>
    <row r="529">
      <c r="A529" s="9" t="n"/>
      <c r="D529">
        <f>IF(C529="","",IFERROR(VLOOKUP(C529,Categories!$A$2:$B$18,2,FALSE),""))</f>
        <v/>
      </c>
      <c r="E529" s="10" t="n"/>
    </row>
    <row r="530">
      <c r="A530" s="9" t="n"/>
      <c r="D530">
        <f>IF(C530="","",IFERROR(VLOOKUP(C530,Categories!$A$2:$B$18,2,FALSE),""))</f>
        <v/>
      </c>
      <c r="E530" s="10" t="n"/>
    </row>
    <row r="531">
      <c r="A531" s="9" t="n"/>
      <c r="D531">
        <f>IF(C531="","",IFERROR(VLOOKUP(C531,Categories!$A$2:$B$18,2,FALSE),""))</f>
        <v/>
      </c>
      <c r="E531" s="10" t="n"/>
    </row>
    <row r="532">
      <c r="A532" s="9" t="n"/>
      <c r="D532">
        <f>IF(C532="","",IFERROR(VLOOKUP(C532,Categories!$A$2:$B$18,2,FALSE),""))</f>
        <v/>
      </c>
      <c r="E532" s="10" t="n"/>
    </row>
    <row r="533">
      <c r="A533" s="9" t="n"/>
      <c r="D533">
        <f>IF(C533="","",IFERROR(VLOOKUP(C533,Categories!$A$2:$B$18,2,FALSE),""))</f>
        <v/>
      </c>
      <c r="E533" s="10" t="n"/>
    </row>
    <row r="534">
      <c r="A534" s="9" t="n"/>
      <c r="D534">
        <f>IF(C534="","",IFERROR(VLOOKUP(C534,Categories!$A$2:$B$18,2,FALSE),""))</f>
        <v/>
      </c>
      <c r="E534" s="10" t="n"/>
    </row>
    <row r="535">
      <c r="A535" s="9" t="n"/>
      <c r="D535">
        <f>IF(C535="","",IFERROR(VLOOKUP(C535,Categories!$A$2:$B$18,2,FALSE),""))</f>
        <v/>
      </c>
      <c r="E535" s="10" t="n"/>
    </row>
    <row r="536">
      <c r="A536" s="9" t="n"/>
      <c r="D536">
        <f>IF(C536="","",IFERROR(VLOOKUP(C536,Categories!$A$2:$B$18,2,FALSE),""))</f>
        <v/>
      </c>
      <c r="E536" s="10" t="n"/>
    </row>
    <row r="537">
      <c r="A537" s="9" t="n"/>
      <c r="D537">
        <f>IF(C537="","",IFERROR(VLOOKUP(C537,Categories!$A$2:$B$18,2,FALSE),""))</f>
        <v/>
      </c>
      <c r="E537" s="10" t="n"/>
    </row>
    <row r="538">
      <c r="A538" s="9" t="n"/>
      <c r="D538">
        <f>IF(C538="","",IFERROR(VLOOKUP(C538,Categories!$A$2:$B$18,2,FALSE),""))</f>
        <v/>
      </c>
      <c r="E538" s="10" t="n"/>
    </row>
    <row r="539">
      <c r="A539" s="9" t="n"/>
      <c r="D539">
        <f>IF(C539="","",IFERROR(VLOOKUP(C539,Categories!$A$2:$B$18,2,FALSE),""))</f>
        <v/>
      </c>
      <c r="E539" s="10" t="n"/>
    </row>
    <row r="540">
      <c r="A540" s="9" t="n"/>
      <c r="D540">
        <f>IF(C540="","",IFERROR(VLOOKUP(C540,Categories!$A$2:$B$18,2,FALSE),""))</f>
        <v/>
      </c>
      <c r="E540" s="10" t="n"/>
    </row>
    <row r="541">
      <c r="A541" s="9" t="n"/>
      <c r="D541">
        <f>IF(C541="","",IFERROR(VLOOKUP(C541,Categories!$A$2:$B$18,2,FALSE),""))</f>
        <v/>
      </c>
      <c r="E541" s="10" t="n"/>
    </row>
    <row r="542">
      <c r="A542" s="9" t="n"/>
      <c r="D542">
        <f>IF(C542="","",IFERROR(VLOOKUP(C542,Categories!$A$2:$B$18,2,FALSE),""))</f>
        <v/>
      </c>
      <c r="E542" s="10" t="n"/>
    </row>
    <row r="543">
      <c r="A543" s="9" t="n"/>
      <c r="D543">
        <f>IF(C543="","",IFERROR(VLOOKUP(C543,Categories!$A$2:$B$18,2,FALSE),""))</f>
        <v/>
      </c>
      <c r="E543" s="10" t="n"/>
    </row>
    <row r="544">
      <c r="A544" s="9" t="n"/>
      <c r="D544">
        <f>IF(C544="","",IFERROR(VLOOKUP(C544,Categories!$A$2:$B$18,2,FALSE),""))</f>
        <v/>
      </c>
      <c r="E544" s="10" t="n"/>
    </row>
    <row r="545">
      <c r="A545" s="9" t="n"/>
      <c r="D545">
        <f>IF(C545="","",IFERROR(VLOOKUP(C545,Categories!$A$2:$B$18,2,FALSE),""))</f>
        <v/>
      </c>
      <c r="E545" s="10" t="n"/>
    </row>
    <row r="546">
      <c r="A546" s="9" t="n"/>
      <c r="D546">
        <f>IF(C546="","",IFERROR(VLOOKUP(C546,Categories!$A$2:$B$18,2,FALSE),""))</f>
        <v/>
      </c>
      <c r="E546" s="10" t="n"/>
    </row>
    <row r="547">
      <c r="A547" s="9" t="n"/>
      <c r="D547">
        <f>IF(C547="","",IFERROR(VLOOKUP(C547,Categories!$A$2:$B$18,2,FALSE),""))</f>
        <v/>
      </c>
      <c r="E547" s="10" t="n"/>
    </row>
    <row r="548">
      <c r="A548" s="9" t="n"/>
      <c r="D548">
        <f>IF(C548="","",IFERROR(VLOOKUP(C548,Categories!$A$2:$B$18,2,FALSE),""))</f>
        <v/>
      </c>
      <c r="E548" s="10" t="n"/>
    </row>
    <row r="549">
      <c r="A549" s="9" t="n"/>
      <c r="D549">
        <f>IF(C549="","",IFERROR(VLOOKUP(C549,Categories!$A$2:$B$18,2,FALSE),""))</f>
        <v/>
      </c>
      <c r="E549" s="10" t="n"/>
    </row>
    <row r="550">
      <c r="A550" s="9" t="n"/>
      <c r="D550">
        <f>IF(C550="","",IFERROR(VLOOKUP(C550,Categories!$A$2:$B$18,2,FALSE),""))</f>
        <v/>
      </c>
      <c r="E550" s="10" t="n"/>
    </row>
    <row r="551">
      <c r="A551" s="9" t="n"/>
      <c r="D551">
        <f>IF(C551="","",IFERROR(VLOOKUP(C551,Categories!$A$2:$B$18,2,FALSE),""))</f>
        <v/>
      </c>
      <c r="E551" s="10" t="n"/>
    </row>
    <row r="552">
      <c r="A552" s="9" t="n"/>
      <c r="D552">
        <f>IF(C552="","",IFERROR(VLOOKUP(C552,Categories!$A$2:$B$18,2,FALSE),""))</f>
        <v/>
      </c>
      <c r="E552" s="10" t="n"/>
    </row>
    <row r="553">
      <c r="A553" s="9" t="n"/>
      <c r="D553">
        <f>IF(C553="","",IFERROR(VLOOKUP(C553,Categories!$A$2:$B$18,2,FALSE),""))</f>
        <v/>
      </c>
      <c r="E553" s="10" t="n"/>
    </row>
    <row r="554">
      <c r="A554" s="9" t="n"/>
      <c r="D554">
        <f>IF(C554="","",IFERROR(VLOOKUP(C554,Categories!$A$2:$B$18,2,FALSE),""))</f>
        <v/>
      </c>
      <c r="E554" s="10" t="n"/>
    </row>
    <row r="555">
      <c r="A555" s="9" t="n"/>
      <c r="D555">
        <f>IF(C555="","",IFERROR(VLOOKUP(C555,Categories!$A$2:$B$18,2,FALSE),""))</f>
        <v/>
      </c>
      <c r="E555" s="10" t="n"/>
    </row>
    <row r="556">
      <c r="A556" s="9" t="n"/>
      <c r="D556">
        <f>IF(C556="","",IFERROR(VLOOKUP(C556,Categories!$A$2:$B$18,2,FALSE),""))</f>
        <v/>
      </c>
      <c r="E556" s="10" t="n"/>
    </row>
    <row r="557">
      <c r="A557" s="9" t="n"/>
      <c r="D557">
        <f>IF(C557="","",IFERROR(VLOOKUP(C557,Categories!$A$2:$B$18,2,FALSE),""))</f>
        <v/>
      </c>
      <c r="E557" s="10" t="n"/>
    </row>
    <row r="558">
      <c r="A558" s="9" t="n"/>
      <c r="D558">
        <f>IF(C558="","",IFERROR(VLOOKUP(C558,Categories!$A$2:$B$18,2,FALSE),""))</f>
        <v/>
      </c>
      <c r="E558" s="10" t="n"/>
    </row>
    <row r="559">
      <c r="A559" s="9" t="n"/>
      <c r="D559">
        <f>IF(C559="","",IFERROR(VLOOKUP(C559,Categories!$A$2:$B$18,2,FALSE),""))</f>
        <v/>
      </c>
      <c r="E559" s="10" t="n"/>
    </row>
    <row r="560">
      <c r="A560" s="9" t="n"/>
      <c r="D560">
        <f>IF(C560="","",IFERROR(VLOOKUP(C560,Categories!$A$2:$B$18,2,FALSE),""))</f>
        <v/>
      </c>
      <c r="E560" s="10" t="n"/>
    </row>
    <row r="561">
      <c r="A561" s="9" t="n"/>
      <c r="D561">
        <f>IF(C561="","",IFERROR(VLOOKUP(C561,Categories!$A$2:$B$18,2,FALSE),""))</f>
        <v/>
      </c>
      <c r="E561" s="10" t="n"/>
    </row>
    <row r="562">
      <c r="A562" s="9" t="n"/>
      <c r="D562">
        <f>IF(C562="","",IFERROR(VLOOKUP(C562,Categories!$A$2:$B$18,2,FALSE),""))</f>
        <v/>
      </c>
      <c r="E562" s="10" t="n"/>
    </row>
    <row r="563">
      <c r="A563" s="9" t="n"/>
      <c r="D563">
        <f>IF(C563="","",IFERROR(VLOOKUP(C563,Categories!$A$2:$B$18,2,FALSE),""))</f>
        <v/>
      </c>
      <c r="E563" s="10" t="n"/>
    </row>
    <row r="564">
      <c r="A564" s="9" t="n"/>
      <c r="D564">
        <f>IF(C564="","",IFERROR(VLOOKUP(C564,Categories!$A$2:$B$18,2,FALSE),""))</f>
        <v/>
      </c>
      <c r="E564" s="10" t="n"/>
    </row>
    <row r="565">
      <c r="A565" s="9" t="n"/>
      <c r="D565">
        <f>IF(C565="","",IFERROR(VLOOKUP(C565,Categories!$A$2:$B$18,2,FALSE),""))</f>
        <v/>
      </c>
      <c r="E565" s="10" t="n"/>
    </row>
    <row r="566">
      <c r="A566" s="9" t="n"/>
      <c r="D566">
        <f>IF(C566="","",IFERROR(VLOOKUP(C566,Categories!$A$2:$B$18,2,FALSE),""))</f>
        <v/>
      </c>
      <c r="E566" s="10" t="n"/>
    </row>
    <row r="567">
      <c r="A567" s="9" t="n"/>
      <c r="D567">
        <f>IF(C567="","",IFERROR(VLOOKUP(C567,Categories!$A$2:$B$18,2,FALSE),""))</f>
        <v/>
      </c>
      <c r="E567" s="10" t="n"/>
    </row>
    <row r="568">
      <c r="A568" s="9" t="n"/>
      <c r="D568">
        <f>IF(C568="","",IFERROR(VLOOKUP(C568,Categories!$A$2:$B$18,2,FALSE),""))</f>
        <v/>
      </c>
      <c r="E568" s="10" t="n"/>
    </row>
    <row r="569">
      <c r="A569" s="9" t="n"/>
      <c r="D569">
        <f>IF(C569="","",IFERROR(VLOOKUP(C569,Categories!$A$2:$B$18,2,FALSE),""))</f>
        <v/>
      </c>
      <c r="E569" s="10" t="n"/>
    </row>
    <row r="570">
      <c r="A570" s="9" t="n"/>
      <c r="D570">
        <f>IF(C570="","",IFERROR(VLOOKUP(C570,Categories!$A$2:$B$18,2,FALSE),""))</f>
        <v/>
      </c>
      <c r="E570" s="10" t="n"/>
    </row>
    <row r="571">
      <c r="A571" s="9" t="n"/>
      <c r="D571">
        <f>IF(C571="","",IFERROR(VLOOKUP(C571,Categories!$A$2:$B$18,2,FALSE),""))</f>
        <v/>
      </c>
      <c r="E571" s="10" t="n"/>
    </row>
    <row r="572">
      <c r="A572" s="9" t="n"/>
      <c r="D572">
        <f>IF(C572="","",IFERROR(VLOOKUP(C572,Categories!$A$2:$B$18,2,FALSE),""))</f>
        <v/>
      </c>
      <c r="E572" s="10" t="n"/>
    </row>
    <row r="573">
      <c r="A573" s="9" t="n"/>
      <c r="D573">
        <f>IF(C573="","",IFERROR(VLOOKUP(C573,Categories!$A$2:$B$18,2,FALSE),""))</f>
        <v/>
      </c>
      <c r="E573" s="10" t="n"/>
    </row>
    <row r="574">
      <c r="A574" s="9" t="n"/>
      <c r="D574">
        <f>IF(C574="","",IFERROR(VLOOKUP(C574,Categories!$A$2:$B$18,2,FALSE),""))</f>
        <v/>
      </c>
      <c r="E574" s="10" t="n"/>
    </row>
    <row r="575">
      <c r="A575" s="9" t="n"/>
      <c r="D575">
        <f>IF(C575="","",IFERROR(VLOOKUP(C575,Categories!$A$2:$B$18,2,FALSE),""))</f>
        <v/>
      </c>
      <c r="E575" s="10" t="n"/>
    </row>
    <row r="576">
      <c r="A576" s="9" t="n"/>
      <c r="D576">
        <f>IF(C576="","",IFERROR(VLOOKUP(C576,Categories!$A$2:$B$18,2,FALSE),""))</f>
        <v/>
      </c>
      <c r="E576" s="10" t="n"/>
    </row>
    <row r="577">
      <c r="A577" s="9" t="n"/>
      <c r="D577">
        <f>IF(C577="","",IFERROR(VLOOKUP(C577,Categories!$A$2:$B$18,2,FALSE),""))</f>
        <v/>
      </c>
      <c r="E577" s="10" t="n"/>
    </row>
    <row r="578">
      <c r="A578" s="9" t="n"/>
      <c r="D578">
        <f>IF(C578="","",IFERROR(VLOOKUP(C578,Categories!$A$2:$B$18,2,FALSE),""))</f>
        <v/>
      </c>
      <c r="E578" s="10" t="n"/>
    </row>
    <row r="579">
      <c r="A579" s="9" t="n"/>
      <c r="D579">
        <f>IF(C579="","",IFERROR(VLOOKUP(C579,Categories!$A$2:$B$18,2,FALSE),""))</f>
        <v/>
      </c>
      <c r="E579" s="10" t="n"/>
    </row>
    <row r="580">
      <c r="A580" s="9" t="n"/>
      <c r="D580">
        <f>IF(C580="","",IFERROR(VLOOKUP(C580,Categories!$A$2:$B$18,2,FALSE),""))</f>
        <v/>
      </c>
      <c r="E580" s="10" t="n"/>
    </row>
    <row r="581">
      <c r="A581" s="9" t="n"/>
      <c r="D581">
        <f>IF(C581="","",IFERROR(VLOOKUP(C581,Categories!$A$2:$B$18,2,FALSE),""))</f>
        <v/>
      </c>
      <c r="E581" s="10" t="n"/>
    </row>
    <row r="582">
      <c r="A582" s="9" t="n"/>
      <c r="D582">
        <f>IF(C582="","",IFERROR(VLOOKUP(C582,Categories!$A$2:$B$18,2,FALSE),""))</f>
        <v/>
      </c>
      <c r="E582" s="10" t="n"/>
    </row>
    <row r="583">
      <c r="A583" s="9" t="n"/>
      <c r="D583">
        <f>IF(C583="","",IFERROR(VLOOKUP(C583,Categories!$A$2:$B$18,2,FALSE),""))</f>
        <v/>
      </c>
      <c r="E583" s="10" t="n"/>
    </row>
    <row r="584">
      <c r="A584" s="9" t="n"/>
      <c r="D584">
        <f>IF(C584="","",IFERROR(VLOOKUP(C584,Categories!$A$2:$B$18,2,FALSE),""))</f>
        <v/>
      </c>
      <c r="E584" s="10" t="n"/>
    </row>
    <row r="585">
      <c r="A585" s="9" t="n"/>
      <c r="D585">
        <f>IF(C585="","",IFERROR(VLOOKUP(C585,Categories!$A$2:$B$18,2,FALSE),""))</f>
        <v/>
      </c>
      <c r="E585" s="10" t="n"/>
    </row>
    <row r="586">
      <c r="A586" s="9" t="n"/>
      <c r="D586">
        <f>IF(C586="","",IFERROR(VLOOKUP(C586,Categories!$A$2:$B$18,2,FALSE),""))</f>
        <v/>
      </c>
      <c r="E586" s="10" t="n"/>
    </row>
    <row r="587">
      <c r="A587" s="9" t="n"/>
      <c r="D587">
        <f>IF(C587="","",IFERROR(VLOOKUP(C587,Categories!$A$2:$B$18,2,FALSE),""))</f>
        <v/>
      </c>
      <c r="E587" s="10" t="n"/>
    </row>
    <row r="588">
      <c r="A588" s="9" t="n"/>
      <c r="D588">
        <f>IF(C588="","",IFERROR(VLOOKUP(C588,Categories!$A$2:$B$18,2,FALSE),""))</f>
        <v/>
      </c>
      <c r="E588" s="10" t="n"/>
    </row>
    <row r="589">
      <c r="A589" s="9" t="n"/>
      <c r="D589">
        <f>IF(C589="","",IFERROR(VLOOKUP(C589,Categories!$A$2:$B$18,2,FALSE),""))</f>
        <v/>
      </c>
      <c r="E589" s="10" t="n"/>
    </row>
    <row r="590">
      <c r="A590" s="9" t="n"/>
      <c r="D590">
        <f>IF(C590="","",IFERROR(VLOOKUP(C590,Categories!$A$2:$B$18,2,FALSE),""))</f>
        <v/>
      </c>
      <c r="E590" s="10" t="n"/>
    </row>
    <row r="591">
      <c r="A591" s="9" t="n"/>
      <c r="D591">
        <f>IF(C591="","",IFERROR(VLOOKUP(C591,Categories!$A$2:$B$18,2,FALSE),""))</f>
        <v/>
      </c>
      <c r="E591" s="10" t="n"/>
    </row>
    <row r="592">
      <c r="A592" s="9" t="n"/>
      <c r="D592">
        <f>IF(C592="","",IFERROR(VLOOKUP(C592,Categories!$A$2:$B$18,2,FALSE),""))</f>
        <v/>
      </c>
      <c r="E592" s="10" t="n"/>
    </row>
    <row r="593">
      <c r="A593" s="9" t="n"/>
      <c r="D593">
        <f>IF(C593="","",IFERROR(VLOOKUP(C593,Categories!$A$2:$B$18,2,FALSE),""))</f>
        <v/>
      </c>
      <c r="E593" s="10" t="n"/>
    </row>
    <row r="594">
      <c r="A594" s="9" t="n"/>
      <c r="D594">
        <f>IF(C594="","",IFERROR(VLOOKUP(C594,Categories!$A$2:$B$18,2,FALSE),""))</f>
        <v/>
      </c>
      <c r="E594" s="10" t="n"/>
    </row>
    <row r="595">
      <c r="A595" s="9" t="n"/>
      <c r="D595">
        <f>IF(C595="","",IFERROR(VLOOKUP(C595,Categories!$A$2:$B$18,2,FALSE),""))</f>
        <v/>
      </c>
      <c r="E595" s="10" t="n"/>
    </row>
    <row r="596">
      <c r="A596" s="9" t="n"/>
      <c r="D596">
        <f>IF(C596="","",IFERROR(VLOOKUP(C596,Categories!$A$2:$B$18,2,FALSE),""))</f>
        <v/>
      </c>
      <c r="E596" s="10" t="n"/>
    </row>
    <row r="597">
      <c r="A597" s="9" t="n"/>
      <c r="D597">
        <f>IF(C597="","",IFERROR(VLOOKUP(C597,Categories!$A$2:$B$18,2,FALSE),""))</f>
        <v/>
      </c>
      <c r="E597" s="10" t="n"/>
    </row>
    <row r="598">
      <c r="A598" s="9" t="n"/>
      <c r="D598">
        <f>IF(C598="","",IFERROR(VLOOKUP(C598,Categories!$A$2:$B$18,2,FALSE),""))</f>
        <v/>
      </c>
      <c r="E598" s="10" t="n"/>
    </row>
    <row r="599">
      <c r="A599" s="9" t="n"/>
      <c r="D599">
        <f>IF(C599="","",IFERROR(VLOOKUP(C599,Categories!$A$2:$B$18,2,FALSE),""))</f>
        <v/>
      </c>
      <c r="E599" s="10" t="n"/>
    </row>
    <row r="600">
      <c r="A600" s="9" t="n"/>
      <c r="D600">
        <f>IF(C600="","",IFERROR(VLOOKUP(C600,Categories!$A$2:$B$18,2,FALSE),""))</f>
        <v/>
      </c>
      <c r="E600" s="10" t="n"/>
    </row>
    <row r="601">
      <c r="A601" s="9" t="n"/>
      <c r="D601">
        <f>IF(C601="","",IFERROR(VLOOKUP(C601,Categories!$A$2:$B$18,2,FALSE),""))</f>
        <v/>
      </c>
      <c r="E601" s="10" t="n"/>
    </row>
    <row r="602">
      <c r="A602" s="9" t="n"/>
      <c r="D602">
        <f>IF(C602="","",IFERROR(VLOOKUP(C602,Categories!$A$2:$B$18,2,FALSE),""))</f>
        <v/>
      </c>
      <c r="E602" s="10" t="n"/>
    </row>
    <row r="603">
      <c r="A603" s="9" t="n"/>
      <c r="D603">
        <f>IF(C603="","",IFERROR(VLOOKUP(C603,Categories!$A$2:$B$18,2,FALSE),""))</f>
        <v/>
      </c>
      <c r="E603" s="10" t="n"/>
    </row>
    <row r="604">
      <c r="A604" s="9" t="n"/>
      <c r="D604">
        <f>IF(C604="","",IFERROR(VLOOKUP(C604,Categories!$A$2:$B$18,2,FALSE),""))</f>
        <v/>
      </c>
      <c r="E604" s="10" t="n"/>
    </row>
    <row r="605">
      <c r="A605" s="9" t="n"/>
      <c r="D605">
        <f>IF(C605="","",IFERROR(VLOOKUP(C605,Categories!$A$2:$B$18,2,FALSE),""))</f>
        <v/>
      </c>
      <c r="E605" s="10" t="n"/>
    </row>
    <row r="606">
      <c r="A606" s="9" t="n"/>
      <c r="D606">
        <f>IF(C606="","",IFERROR(VLOOKUP(C606,Categories!$A$2:$B$18,2,FALSE),""))</f>
        <v/>
      </c>
      <c r="E606" s="10" t="n"/>
    </row>
    <row r="607">
      <c r="A607" s="9" t="n"/>
      <c r="D607">
        <f>IF(C607="","",IFERROR(VLOOKUP(C607,Categories!$A$2:$B$18,2,FALSE),""))</f>
        <v/>
      </c>
      <c r="E607" s="10" t="n"/>
    </row>
    <row r="608">
      <c r="A608" s="9" t="n"/>
      <c r="D608">
        <f>IF(C608="","",IFERROR(VLOOKUP(C608,Categories!$A$2:$B$18,2,FALSE),""))</f>
        <v/>
      </c>
      <c r="E608" s="10" t="n"/>
    </row>
    <row r="609">
      <c r="A609" s="9" t="n"/>
      <c r="D609">
        <f>IF(C609="","",IFERROR(VLOOKUP(C609,Categories!$A$2:$B$18,2,FALSE),""))</f>
        <v/>
      </c>
      <c r="E609" s="10" t="n"/>
    </row>
    <row r="610">
      <c r="A610" s="9" t="n"/>
      <c r="D610">
        <f>IF(C610="","",IFERROR(VLOOKUP(C610,Categories!$A$2:$B$18,2,FALSE),""))</f>
        <v/>
      </c>
      <c r="E610" s="10" t="n"/>
    </row>
    <row r="611">
      <c r="A611" s="9" t="n"/>
      <c r="D611">
        <f>IF(C611="","",IFERROR(VLOOKUP(C611,Categories!$A$2:$B$18,2,FALSE),""))</f>
        <v/>
      </c>
      <c r="E611" s="10" t="n"/>
    </row>
    <row r="612">
      <c r="A612" s="9" t="n"/>
      <c r="D612">
        <f>IF(C612="","",IFERROR(VLOOKUP(C612,Categories!$A$2:$B$18,2,FALSE),""))</f>
        <v/>
      </c>
      <c r="E612" s="10" t="n"/>
    </row>
    <row r="613">
      <c r="A613" s="9" t="n"/>
      <c r="D613">
        <f>IF(C613="","",IFERROR(VLOOKUP(C613,Categories!$A$2:$B$18,2,FALSE),""))</f>
        <v/>
      </c>
      <c r="E613" s="10" t="n"/>
    </row>
    <row r="614">
      <c r="A614" s="9" t="n"/>
      <c r="D614">
        <f>IF(C614="","",IFERROR(VLOOKUP(C614,Categories!$A$2:$B$18,2,FALSE),""))</f>
        <v/>
      </c>
      <c r="E614" s="10" t="n"/>
    </row>
    <row r="615">
      <c r="A615" s="9" t="n"/>
      <c r="D615">
        <f>IF(C615="","",IFERROR(VLOOKUP(C615,Categories!$A$2:$B$18,2,FALSE),""))</f>
        <v/>
      </c>
      <c r="E615" s="10" t="n"/>
    </row>
    <row r="616">
      <c r="A616" s="9" t="n"/>
      <c r="D616">
        <f>IF(C616="","",IFERROR(VLOOKUP(C616,Categories!$A$2:$B$18,2,FALSE),""))</f>
        <v/>
      </c>
      <c r="E616" s="10" t="n"/>
    </row>
    <row r="617">
      <c r="A617" s="9" t="n"/>
      <c r="D617">
        <f>IF(C617="","",IFERROR(VLOOKUP(C617,Categories!$A$2:$B$18,2,FALSE),""))</f>
        <v/>
      </c>
      <c r="E617" s="10" t="n"/>
    </row>
    <row r="618">
      <c r="A618" s="9" t="n"/>
      <c r="D618">
        <f>IF(C618="","",IFERROR(VLOOKUP(C618,Categories!$A$2:$B$18,2,FALSE),""))</f>
        <v/>
      </c>
      <c r="E618" s="10" t="n"/>
    </row>
    <row r="619">
      <c r="A619" s="9" t="n"/>
      <c r="D619">
        <f>IF(C619="","",IFERROR(VLOOKUP(C619,Categories!$A$2:$B$18,2,FALSE),""))</f>
        <v/>
      </c>
      <c r="E619" s="10" t="n"/>
    </row>
    <row r="620">
      <c r="A620" s="9" t="n"/>
      <c r="D620">
        <f>IF(C620="","",IFERROR(VLOOKUP(C620,Categories!$A$2:$B$18,2,FALSE),""))</f>
        <v/>
      </c>
      <c r="E620" s="10" t="n"/>
    </row>
    <row r="621">
      <c r="A621" s="9" t="n"/>
      <c r="D621">
        <f>IF(C621="","",IFERROR(VLOOKUP(C621,Categories!$A$2:$B$18,2,FALSE),""))</f>
        <v/>
      </c>
      <c r="E621" s="10" t="n"/>
    </row>
    <row r="622">
      <c r="A622" s="9" t="n"/>
      <c r="D622">
        <f>IF(C622="","",IFERROR(VLOOKUP(C622,Categories!$A$2:$B$18,2,FALSE),""))</f>
        <v/>
      </c>
      <c r="E622" s="10" t="n"/>
    </row>
    <row r="623">
      <c r="A623" s="9" t="n"/>
      <c r="D623">
        <f>IF(C623="","",IFERROR(VLOOKUP(C623,Categories!$A$2:$B$18,2,FALSE),""))</f>
        <v/>
      </c>
      <c r="E623" s="10" t="n"/>
    </row>
    <row r="624">
      <c r="A624" s="9" t="n"/>
      <c r="D624">
        <f>IF(C624="","",IFERROR(VLOOKUP(C624,Categories!$A$2:$B$18,2,FALSE),""))</f>
        <v/>
      </c>
      <c r="E624" s="10" t="n"/>
    </row>
    <row r="625">
      <c r="A625" s="9" t="n"/>
      <c r="D625">
        <f>IF(C625="","",IFERROR(VLOOKUP(C625,Categories!$A$2:$B$18,2,FALSE),""))</f>
        <v/>
      </c>
      <c r="E625" s="10" t="n"/>
    </row>
    <row r="626">
      <c r="A626" s="9" t="n"/>
      <c r="D626">
        <f>IF(C626="","",IFERROR(VLOOKUP(C626,Categories!$A$2:$B$18,2,FALSE),""))</f>
        <v/>
      </c>
      <c r="E626" s="10" t="n"/>
    </row>
    <row r="627">
      <c r="A627" s="9" t="n"/>
      <c r="D627">
        <f>IF(C627="","",IFERROR(VLOOKUP(C627,Categories!$A$2:$B$18,2,FALSE),""))</f>
        <v/>
      </c>
      <c r="E627" s="10" t="n"/>
    </row>
    <row r="628">
      <c r="A628" s="9" t="n"/>
      <c r="D628">
        <f>IF(C628="","",IFERROR(VLOOKUP(C628,Categories!$A$2:$B$18,2,FALSE),""))</f>
        <v/>
      </c>
      <c r="E628" s="10" t="n"/>
    </row>
    <row r="629">
      <c r="A629" s="9" t="n"/>
      <c r="D629">
        <f>IF(C629="","",IFERROR(VLOOKUP(C629,Categories!$A$2:$B$18,2,FALSE),""))</f>
        <v/>
      </c>
      <c r="E629" s="10" t="n"/>
    </row>
    <row r="630">
      <c r="A630" s="9" t="n"/>
      <c r="D630">
        <f>IF(C630="","",IFERROR(VLOOKUP(C630,Categories!$A$2:$B$18,2,FALSE),""))</f>
        <v/>
      </c>
      <c r="E630" s="10" t="n"/>
    </row>
    <row r="631">
      <c r="A631" s="9" t="n"/>
      <c r="D631">
        <f>IF(C631="","",IFERROR(VLOOKUP(C631,Categories!$A$2:$B$18,2,FALSE),""))</f>
        <v/>
      </c>
      <c r="E631" s="10" t="n"/>
    </row>
    <row r="632">
      <c r="A632" s="9" t="n"/>
      <c r="D632">
        <f>IF(C632="","",IFERROR(VLOOKUP(C632,Categories!$A$2:$B$18,2,FALSE),""))</f>
        <v/>
      </c>
      <c r="E632" s="10" t="n"/>
    </row>
    <row r="633">
      <c r="A633" s="9" t="n"/>
      <c r="D633">
        <f>IF(C633="","",IFERROR(VLOOKUP(C633,Categories!$A$2:$B$18,2,FALSE),""))</f>
        <v/>
      </c>
      <c r="E633" s="10" t="n"/>
    </row>
    <row r="634">
      <c r="A634" s="9" t="n"/>
      <c r="D634">
        <f>IF(C634="","",IFERROR(VLOOKUP(C634,Categories!$A$2:$B$18,2,FALSE),""))</f>
        <v/>
      </c>
      <c r="E634" s="10" t="n"/>
    </row>
    <row r="635">
      <c r="A635" s="9" t="n"/>
      <c r="D635">
        <f>IF(C635="","",IFERROR(VLOOKUP(C635,Categories!$A$2:$B$18,2,FALSE),""))</f>
        <v/>
      </c>
      <c r="E635" s="10" t="n"/>
    </row>
    <row r="636">
      <c r="A636" s="9" t="n"/>
      <c r="D636">
        <f>IF(C636="","",IFERROR(VLOOKUP(C636,Categories!$A$2:$B$18,2,FALSE),""))</f>
        <v/>
      </c>
      <c r="E636" s="10" t="n"/>
    </row>
    <row r="637">
      <c r="A637" s="9" t="n"/>
      <c r="D637">
        <f>IF(C637="","",IFERROR(VLOOKUP(C637,Categories!$A$2:$B$18,2,FALSE),""))</f>
        <v/>
      </c>
      <c r="E637" s="10" t="n"/>
    </row>
    <row r="638">
      <c r="A638" s="9" t="n"/>
      <c r="D638">
        <f>IF(C638="","",IFERROR(VLOOKUP(C638,Categories!$A$2:$B$18,2,FALSE),""))</f>
        <v/>
      </c>
      <c r="E638" s="10" t="n"/>
    </row>
    <row r="639">
      <c r="A639" s="9" t="n"/>
      <c r="D639">
        <f>IF(C639="","",IFERROR(VLOOKUP(C639,Categories!$A$2:$B$18,2,FALSE),""))</f>
        <v/>
      </c>
      <c r="E639" s="10" t="n"/>
    </row>
    <row r="640">
      <c r="A640" s="9" t="n"/>
      <c r="D640">
        <f>IF(C640="","",IFERROR(VLOOKUP(C640,Categories!$A$2:$B$18,2,FALSE),""))</f>
        <v/>
      </c>
      <c r="E640" s="10" t="n"/>
    </row>
    <row r="641">
      <c r="A641" s="9" t="n"/>
      <c r="D641">
        <f>IF(C641="","",IFERROR(VLOOKUP(C641,Categories!$A$2:$B$18,2,FALSE),""))</f>
        <v/>
      </c>
      <c r="E641" s="10" t="n"/>
    </row>
    <row r="642">
      <c r="A642" s="9" t="n"/>
      <c r="D642">
        <f>IF(C642="","",IFERROR(VLOOKUP(C642,Categories!$A$2:$B$18,2,FALSE),""))</f>
        <v/>
      </c>
      <c r="E642" s="10" t="n"/>
    </row>
    <row r="643">
      <c r="A643" s="9" t="n"/>
      <c r="D643">
        <f>IF(C643="","",IFERROR(VLOOKUP(C643,Categories!$A$2:$B$18,2,FALSE),""))</f>
        <v/>
      </c>
      <c r="E643" s="10" t="n"/>
    </row>
    <row r="644">
      <c r="A644" s="9" t="n"/>
      <c r="D644">
        <f>IF(C644="","",IFERROR(VLOOKUP(C644,Categories!$A$2:$B$18,2,FALSE),""))</f>
        <v/>
      </c>
      <c r="E644" s="10" t="n"/>
    </row>
    <row r="645">
      <c r="A645" s="9" t="n"/>
      <c r="D645">
        <f>IF(C645="","",IFERROR(VLOOKUP(C645,Categories!$A$2:$B$18,2,FALSE),""))</f>
        <v/>
      </c>
      <c r="E645" s="10" t="n"/>
    </row>
    <row r="646">
      <c r="A646" s="9" t="n"/>
      <c r="D646">
        <f>IF(C646="","",IFERROR(VLOOKUP(C646,Categories!$A$2:$B$18,2,FALSE),""))</f>
        <v/>
      </c>
      <c r="E646" s="10" t="n"/>
    </row>
    <row r="647">
      <c r="A647" s="9" t="n"/>
      <c r="D647">
        <f>IF(C647="","",IFERROR(VLOOKUP(C647,Categories!$A$2:$B$18,2,FALSE),""))</f>
        <v/>
      </c>
      <c r="E647" s="10" t="n"/>
    </row>
    <row r="648">
      <c r="A648" s="9" t="n"/>
      <c r="D648">
        <f>IF(C648="","",IFERROR(VLOOKUP(C648,Categories!$A$2:$B$18,2,FALSE),""))</f>
        <v/>
      </c>
      <c r="E648" s="10" t="n"/>
    </row>
    <row r="649">
      <c r="A649" s="9" t="n"/>
      <c r="D649">
        <f>IF(C649="","",IFERROR(VLOOKUP(C649,Categories!$A$2:$B$18,2,FALSE),""))</f>
        <v/>
      </c>
      <c r="E649" s="10" t="n"/>
    </row>
    <row r="650">
      <c r="A650" s="9" t="n"/>
      <c r="D650">
        <f>IF(C650="","",IFERROR(VLOOKUP(C650,Categories!$A$2:$B$18,2,FALSE),""))</f>
        <v/>
      </c>
      <c r="E650" s="10" t="n"/>
    </row>
    <row r="651">
      <c r="A651" s="9" t="n"/>
      <c r="D651">
        <f>IF(C651="","",IFERROR(VLOOKUP(C651,Categories!$A$2:$B$18,2,FALSE),""))</f>
        <v/>
      </c>
      <c r="E651" s="10" t="n"/>
    </row>
    <row r="652">
      <c r="A652" s="9" t="n"/>
      <c r="D652">
        <f>IF(C652="","",IFERROR(VLOOKUP(C652,Categories!$A$2:$B$18,2,FALSE),""))</f>
        <v/>
      </c>
      <c r="E652" s="10" t="n"/>
    </row>
    <row r="653">
      <c r="A653" s="9" t="n"/>
      <c r="D653">
        <f>IF(C653="","",IFERROR(VLOOKUP(C653,Categories!$A$2:$B$18,2,FALSE),""))</f>
        <v/>
      </c>
      <c r="E653" s="10" t="n"/>
    </row>
    <row r="654">
      <c r="A654" s="9" t="n"/>
      <c r="D654">
        <f>IF(C654="","",IFERROR(VLOOKUP(C654,Categories!$A$2:$B$18,2,FALSE),""))</f>
        <v/>
      </c>
      <c r="E654" s="10" t="n"/>
    </row>
    <row r="655">
      <c r="A655" s="9" t="n"/>
      <c r="D655">
        <f>IF(C655="","",IFERROR(VLOOKUP(C655,Categories!$A$2:$B$18,2,FALSE),""))</f>
        <v/>
      </c>
      <c r="E655" s="10" t="n"/>
    </row>
    <row r="656">
      <c r="A656" s="9" t="n"/>
      <c r="D656">
        <f>IF(C656="","",IFERROR(VLOOKUP(C656,Categories!$A$2:$B$18,2,FALSE),""))</f>
        <v/>
      </c>
      <c r="E656" s="10" t="n"/>
    </row>
    <row r="657">
      <c r="A657" s="9" t="n"/>
      <c r="D657">
        <f>IF(C657="","",IFERROR(VLOOKUP(C657,Categories!$A$2:$B$18,2,FALSE),""))</f>
        <v/>
      </c>
      <c r="E657" s="10" t="n"/>
    </row>
    <row r="658">
      <c r="A658" s="9" t="n"/>
      <c r="D658">
        <f>IF(C658="","",IFERROR(VLOOKUP(C658,Categories!$A$2:$B$18,2,FALSE),""))</f>
        <v/>
      </c>
      <c r="E658" s="10" t="n"/>
    </row>
    <row r="659">
      <c r="A659" s="9" t="n"/>
      <c r="D659">
        <f>IF(C659="","",IFERROR(VLOOKUP(C659,Categories!$A$2:$B$18,2,FALSE),""))</f>
        <v/>
      </c>
      <c r="E659" s="10" t="n"/>
    </row>
    <row r="660">
      <c r="A660" s="9" t="n"/>
      <c r="D660">
        <f>IF(C660="","",IFERROR(VLOOKUP(C660,Categories!$A$2:$B$18,2,FALSE),""))</f>
        <v/>
      </c>
      <c r="E660" s="10" t="n"/>
    </row>
    <row r="661">
      <c r="A661" s="9" t="n"/>
      <c r="D661">
        <f>IF(C661="","",IFERROR(VLOOKUP(C661,Categories!$A$2:$B$18,2,FALSE),""))</f>
        <v/>
      </c>
      <c r="E661" s="10" t="n"/>
    </row>
    <row r="662">
      <c r="A662" s="9" t="n"/>
      <c r="D662">
        <f>IF(C662="","",IFERROR(VLOOKUP(C662,Categories!$A$2:$B$18,2,FALSE),""))</f>
        <v/>
      </c>
      <c r="E662" s="10" t="n"/>
    </row>
    <row r="663">
      <c r="A663" s="9" t="n"/>
      <c r="D663">
        <f>IF(C663="","",IFERROR(VLOOKUP(C663,Categories!$A$2:$B$18,2,FALSE),""))</f>
        <v/>
      </c>
      <c r="E663" s="10" t="n"/>
    </row>
    <row r="664">
      <c r="A664" s="9" t="n"/>
      <c r="D664">
        <f>IF(C664="","",IFERROR(VLOOKUP(C664,Categories!$A$2:$B$18,2,FALSE),""))</f>
        <v/>
      </c>
      <c r="E664" s="10" t="n"/>
    </row>
    <row r="665">
      <c r="A665" s="9" t="n"/>
      <c r="D665">
        <f>IF(C665="","",IFERROR(VLOOKUP(C665,Categories!$A$2:$B$18,2,FALSE),""))</f>
        <v/>
      </c>
      <c r="E665" s="10" t="n"/>
    </row>
    <row r="666">
      <c r="A666" s="9" t="n"/>
      <c r="D666">
        <f>IF(C666="","",IFERROR(VLOOKUP(C666,Categories!$A$2:$B$18,2,FALSE),""))</f>
        <v/>
      </c>
      <c r="E666" s="10" t="n"/>
    </row>
    <row r="667">
      <c r="A667" s="9" t="n"/>
      <c r="D667">
        <f>IF(C667="","",IFERROR(VLOOKUP(C667,Categories!$A$2:$B$18,2,FALSE),""))</f>
        <v/>
      </c>
      <c r="E667" s="10" t="n"/>
    </row>
    <row r="668">
      <c r="A668" s="9" t="n"/>
      <c r="D668">
        <f>IF(C668="","",IFERROR(VLOOKUP(C668,Categories!$A$2:$B$18,2,FALSE),""))</f>
        <v/>
      </c>
      <c r="E668" s="10" t="n"/>
    </row>
    <row r="669">
      <c r="A669" s="9" t="n"/>
      <c r="D669">
        <f>IF(C669="","",IFERROR(VLOOKUP(C669,Categories!$A$2:$B$18,2,FALSE),""))</f>
        <v/>
      </c>
      <c r="E669" s="10" t="n"/>
    </row>
    <row r="670">
      <c r="A670" s="9" t="n"/>
      <c r="D670">
        <f>IF(C670="","",IFERROR(VLOOKUP(C670,Categories!$A$2:$B$18,2,FALSE),""))</f>
        <v/>
      </c>
      <c r="E670" s="10" t="n"/>
    </row>
    <row r="671">
      <c r="A671" s="9" t="n"/>
      <c r="D671">
        <f>IF(C671="","",IFERROR(VLOOKUP(C671,Categories!$A$2:$B$18,2,FALSE),""))</f>
        <v/>
      </c>
      <c r="E671" s="10" t="n"/>
    </row>
    <row r="672">
      <c r="A672" s="9" t="n"/>
      <c r="D672">
        <f>IF(C672="","",IFERROR(VLOOKUP(C672,Categories!$A$2:$B$18,2,FALSE),""))</f>
        <v/>
      </c>
      <c r="E672" s="10" t="n"/>
    </row>
    <row r="673">
      <c r="A673" s="9" t="n"/>
      <c r="D673">
        <f>IF(C673="","",IFERROR(VLOOKUP(C673,Categories!$A$2:$B$18,2,FALSE),""))</f>
        <v/>
      </c>
      <c r="E673" s="10" t="n"/>
    </row>
    <row r="674">
      <c r="A674" s="9" t="n"/>
      <c r="D674">
        <f>IF(C674="","",IFERROR(VLOOKUP(C674,Categories!$A$2:$B$18,2,FALSE),""))</f>
        <v/>
      </c>
      <c r="E674" s="10" t="n"/>
    </row>
    <row r="675">
      <c r="A675" s="9" t="n"/>
      <c r="D675">
        <f>IF(C675="","",IFERROR(VLOOKUP(C675,Categories!$A$2:$B$18,2,FALSE),""))</f>
        <v/>
      </c>
      <c r="E675" s="10" t="n"/>
    </row>
    <row r="676">
      <c r="A676" s="9" t="n"/>
      <c r="D676">
        <f>IF(C676="","",IFERROR(VLOOKUP(C676,Categories!$A$2:$B$18,2,FALSE),""))</f>
        <v/>
      </c>
      <c r="E676" s="10" t="n"/>
    </row>
    <row r="677">
      <c r="A677" s="9" t="n"/>
      <c r="D677">
        <f>IF(C677="","",IFERROR(VLOOKUP(C677,Categories!$A$2:$B$18,2,FALSE),""))</f>
        <v/>
      </c>
      <c r="E677" s="10" t="n"/>
    </row>
    <row r="678">
      <c r="A678" s="9" t="n"/>
      <c r="D678">
        <f>IF(C678="","",IFERROR(VLOOKUP(C678,Categories!$A$2:$B$18,2,FALSE),""))</f>
        <v/>
      </c>
      <c r="E678" s="10" t="n"/>
    </row>
    <row r="679">
      <c r="A679" s="9" t="n"/>
      <c r="D679">
        <f>IF(C679="","",IFERROR(VLOOKUP(C679,Categories!$A$2:$B$18,2,FALSE),""))</f>
        <v/>
      </c>
      <c r="E679" s="10" t="n"/>
    </row>
    <row r="680">
      <c r="A680" s="9" t="n"/>
      <c r="D680">
        <f>IF(C680="","",IFERROR(VLOOKUP(C680,Categories!$A$2:$B$18,2,FALSE),""))</f>
        <v/>
      </c>
      <c r="E680" s="10" t="n"/>
    </row>
    <row r="681">
      <c r="A681" s="9" t="n"/>
      <c r="D681">
        <f>IF(C681="","",IFERROR(VLOOKUP(C681,Categories!$A$2:$B$18,2,FALSE),""))</f>
        <v/>
      </c>
      <c r="E681" s="10" t="n"/>
    </row>
    <row r="682">
      <c r="A682" s="9" t="n"/>
      <c r="D682">
        <f>IF(C682="","",IFERROR(VLOOKUP(C682,Categories!$A$2:$B$18,2,FALSE),""))</f>
        <v/>
      </c>
      <c r="E682" s="10" t="n"/>
    </row>
    <row r="683">
      <c r="A683" s="9" t="n"/>
      <c r="D683">
        <f>IF(C683="","",IFERROR(VLOOKUP(C683,Categories!$A$2:$B$18,2,FALSE),""))</f>
        <v/>
      </c>
      <c r="E683" s="10" t="n"/>
    </row>
    <row r="684">
      <c r="A684" s="9" t="n"/>
      <c r="D684">
        <f>IF(C684="","",IFERROR(VLOOKUP(C684,Categories!$A$2:$B$18,2,FALSE),""))</f>
        <v/>
      </c>
      <c r="E684" s="10" t="n"/>
    </row>
    <row r="685">
      <c r="A685" s="9" t="n"/>
      <c r="D685">
        <f>IF(C685="","",IFERROR(VLOOKUP(C685,Categories!$A$2:$B$18,2,FALSE),""))</f>
        <v/>
      </c>
      <c r="E685" s="10" t="n"/>
    </row>
    <row r="686">
      <c r="A686" s="9" t="n"/>
      <c r="D686">
        <f>IF(C686="","",IFERROR(VLOOKUP(C686,Categories!$A$2:$B$18,2,FALSE),""))</f>
        <v/>
      </c>
      <c r="E686" s="10" t="n"/>
    </row>
    <row r="687">
      <c r="A687" s="9" t="n"/>
      <c r="D687">
        <f>IF(C687="","",IFERROR(VLOOKUP(C687,Categories!$A$2:$B$18,2,FALSE),""))</f>
        <v/>
      </c>
      <c r="E687" s="10" t="n"/>
    </row>
    <row r="688">
      <c r="A688" s="9" t="n"/>
      <c r="D688">
        <f>IF(C688="","",IFERROR(VLOOKUP(C688,Categories!$A$2:$B$18,2,FALSE),""))</f>
        <v/>
      </c>
      <c r="E688" s="10" t="n"/>
    </row>
    <row r="689">
      <c r="A689" s="9" t="n"/>
      <c r="D689">
        <f>IF(C689="","",IFERROR(VLOOKUP(C689,Categories!$A$2:$B$18,2,FALSE),""))</f>
        <v/>
      </c>
      <c r="E689" s="10" t="n"/>
    </row>
    <row r="690">
      <c r="A690" s="9" t="n"/>
      <c r="D690">
        <f>IF(C690="","",IFERROR(VLOOKUP(C690,Categories!$A$2:$B$18,2,FALSE),""))</f>
        <v/>
      </c>
      <c r="E690" s="10" t="n"/>
    </row>
    <row r="691">
      <c r="A691" s="9" t="n"/>
      <c r="D691">
        <f>IF(C691="","",IFERROR(VLOOKUP(C691,Categories!$A$2:$B$18,2,FALSE),""))</f>
        <v/>
      </c>
      <c r="E691" s="10" t="n"/>
    </row>
    <row r="692">
      <c r="A692" s="9" t="n"/>
      <c r="D692">
        <f>IF(C692="","",IFERROR(VLOOKUP(C692,Categories!$A$2:$B$18,2,FALSE),""))</f>
        <v/>
      </c>
      <c r="E692" s="10" t="n"/>
    </row>
    <row r="693">
      <c r="A693" s="9" t="n"/>
      <c r="D693">
        <f>IF(C693="","",IFERROR(VLOOKUP(C693,Categories!$A$2:$B$18,2,FALSE),""))</f>
        <v/>
      </c>
      <c r="E693" s="10" t="n"/>
    </row>
    <row r="694">
      <c r="A694" s="9" t="n"/>
      <c r="D694">
        <f>IF(C694="","",IFERROR(VLOOKUP(C694,Categories!$A$2:$B$18,2,FALSE),""))</f>
        <v/>
      </c>
      <c r="E694" s="10" t="n"/>
    </row>
    <row r="695">
      <c r="A695" s="9" t="n"/>
      <c r="D695">
        <f>IF(C695="","",IFERROR(VLOOKUP(C695,Categories!$A$2:$B$18,2,FALSE),""))</f>
        <v/>
      </c>
      <c r="E695" s="10" t="n"/>
    </row>
    <row r="696">
      <c r="A696" s="9" t="n"/>
      <c r="D696">
        <f>IF(C696="","",IFERROR(VLOOKUP(C696,Categories!$A$2:$B$18,2,FALSE),""))</f>
        <v/>
      </c>
      <c r="E696" s="10" t="n"/>
    </row>
    <row r="697">
      <c r="A697" s="9" t="n"/>
      <c r="D697">
        <f>IF(C697="","",IFERROR(VLOOKUP(C697,Categories!$A$2:$B$18,2,FALSE),""))</f>
        <v/>
      </c>
      <c r="E697" s="10" t="n"/>
    </row>
    <row r="698">
      <c r="A698" s="9" t="n"/>
      <c r="D698">
        <f>IF(C698="","",IFERROR(VLOOKUP(C698,Categories!$A$2:$B$18,2,FALSE),""))</f>
        <v/>
      </c>
      <c r="E698" s="10" t="n"/>
    </row>
    <row r="699">
      <c r="A699" s="9" t="n"/>
      <c r="D699">
        <f>IF(C699="","",IFERROR(VLOOKUP(C699,Categories!$A$2:$B$18,2,FALSE),""))</f>
        <v/>
      </c>
      <c r="E699" s="10" t="n"/>
    </row>
    <row r="700">
      <c r="A700" s="9" t="n"/>
      <c r="D700">
        <f>IF(C700="","",IFERROR(VLOOKUP(C700,Categories!$A$2:$B$18,2,FALSE),""))</f>
        <v/>
      </c>
      <c r="E700" s="10" t="n"/>
    </row>
    <row r="701">
      <c r="A701" s="9" t="n"/>
      <c r="D701">
        <f>IF(C701="","",IFERROR(VLOOKUP(C701,Categories!$A$2:$B$18,2,FALSE),""))</f>
        <v/>
      </c>
      <c r="E701" s="10" t="n"/>
    </row>
    <row r="702">
      <c r="A702" s="9" t="n"/>
      <c r="D702">
        <f>IF(C702="","",IFERROR(VLOOKUP(C702,Categories!$A$2:$B$18,2,FALSE),""))</f>
        <v/>
      </c>
      <c r="E702" s="10" t="n"/>
    </row>
    <row r="703">
      <c r="A703" s="9" t="n"/>
      <c r="D703">
        <f>IF(C703="","",IFERROR(VLOOKUP(C703,Categories!$A$2:$B$18,2,FALSE),""))</f>
        <v/>
      </c>
      <c r="E703" s="10" t="n"/>
    </row>
    <row r="704">
      <c r="A704" s="9" t="n"/>
      <c r="D704">
        <f>IF(C704="","",IFERROR(VLOOKUP(C704,Categories!$A$2:$B$18,2,FALSE),""))</f>
        <v/>
      </c>
      <c r="E704" s="10" t="n"/>
    </row>
    <row r="705">
      <c r="A705" s="9" t="n"/>
      <c r="D705">
        <f>IF(C705="","",IFERROR(VLOOKUP(C705,Categories!$A$2:$B$18,2,FALSE),""))</f>
        <v/>
      </c>
      <c r="E705" s="10" t="n"/>
    </row>
    <row r="706">
      <c r="A706" s="9" t="n"/>
      <c r="D706">
        <f>IF(C706="","",IFERROR(VLOOKUP(C706,Categories!$A$2:$B$18,2,FALSE),""))</f>
        <v/>
      </c>
      <c r="E706" s="10" t="n"/>
    </row>
    <row r="707">
      <c r="A707" s="9" t="n"/>
      <c r="D707">
        <f>IF(C707="","",IFERROR(VLOOKUP(C707,Categories!$A$2:$B$18,2,FALSE),""))</f>
        <v/>
      </c>
      <c r="E707" s="10" t="n"/>
    </row>
    <row r="708">
      <c r="A708" s="9" t="n"/>
      <c r="D708">
        <f>IF(C708="","",IFERROR(VLOOKUP(C708,Categories!$A$2:$B$18,2,FALSE),""))</f>
        <v/>
      </c>
      <c r="E708" s="10" t="n"/>
    </row>
    <row r="709">
      <c r="A709" s="9" t="n"/>
      <c r="D709">
        <f>IF(C709="","",IFERROR(VLOOKUP(C709,Categories!$A$2:$B$18,2,FALSE),""))</f>
        <v/>
      </c>
      <c r="E709" s="10" t="n"/>
    </row>
    <row r="710">
      <c r="A710" s="9" t="n"/>
      <c r="D710">
        <f>IF(C710="","",IFERROR(VLOOKUP(C710,Categories!$A$2:$B$18,2,FALSE),""))</f>
        <v/>
      </c>
      <c r="E710" s="10" t="n"/>
    </row>
    <row r="711">
      <c r="A711" s="9" t="n"/>
      <c r="D711">
        <f>IF(C711="","",IFERROR(VLOOKUP(C711,Categories!$A$2:$B$18,2,FALSE),""))</f>
        <v/>
      </c>
      <c r="E711" s="10" t="n"/>
    </row>
    <row r="712">
      <c r="A712" s="9" t="n"/>
      <c r="D712">
        <f>IF(C712="","",IFERROR(VLOOKUP(C712,Categories!$A$2:$B$18,2,FALSE),""))</f>
        <v/>
      </c>
      <c r="E712" s="10" t="n"/>
    </row>
    <row r="713">
      <c r="A713" s="9" t="n"/>
      <c r="D713">
        <f>IF(C713="","",IFERROR(VLOOKUP(C713,Categories!$A$2:$B$18,2,FALSE),""))</f>
        <v/>
      </c>
      <c r="E713" s="10" t="n"/>
    </row>
    <row r="714">
      <c r="A714" s="9" t="n"/>
      <c r="D714">
        <f>IF(C714="","",IFERROR(VLOOKUP(C714,Categories!$A$2:$B$18,2,FALSE),""))</f>
        <v/>
      </c>
      <c r="E714" s="10" t="n"/>
    </row>
    <row r="715">
      <c r="A715" s="9" t="n"/>
      <c r="D715">
        <f>IF(C715="","",IFERROR(VLOOKUP(C715,Categories!$A$2:$B$18,2,FALSE),""))</f>
        <v/>
      </c>
      <c r="E715" s="10" t="n"/>
    </row>
    <row r="716">
      <c r="A716" s="9" t="n"/>
      <c r="D716">
        <f>IF(C716="","",IFERROR(VLOOKUP(C716,Categories!$A$2:$B$18,2,FALSE),""))</f>
        <v/>
      </c>
      <c r="E716" s="10" t="n"/>
    </row>
    <row r="717">
      <c r="A717" s="9" t="n"/>
      <c r="D717">
        <f>IF(C717="","",IFERROR(VLOOKUP(C717,Categories!$A$2:$B$18,2,FALSE),""))</f>
        <v/>
      </c>
      <c r="E717" s="10" t="n"/>
    </row>
    <row r="718">
      <c r="A718" s="9" t="n"/>
      <c r="D718">
        <f>IF(C718="","",IFERROR(VLOOKUP(C718,Categories!$A$2:$B$18,2,FALSE),""))</f>
        <v/>
      </c>
      <c r="E718" s="10" t="n"/>
    </row>
    <row r="719">
      <c r="A719" s="9" t="n"/>
      <c r="D719">
        <f>IF(C719="","",IFERROR(VLOOKUP(C719,Categories!$A$2:$B$18,2,FALSE),""))</f>
        <v/>
      </c>
      <c r="E719" s="10" t="n"/>
    </row>
    <row r="720">
      <c r="A720" s="9" t="n"/>
      <c r="D720">
        <f>IF(C720="","",IFERROR(VLOOKUP(C720,Categories!$A$2:$B$18,2,FALSE),""))</f>
        <v/>
      </c>
      <c r="E720" s="10" t="n"/>
    </row>
    <row r="721">
      <c r="A721" s="9" t="n"/>
      <c r="D721">
        <f>IF(C721="","",IFERROR(VLOOKUP(C721,Categories!$A$2:$B$18,2,FALSE),""))</f>
        <v/>
      </c>
      <c r="E721" s="10" t="n"/>
    </row>
    <row r="722">
      <c r="A722" s="9" t="n"/>
      <c r="D722">
        <f>IF(C722="","",IFERROR(VLOOKUP(C722,Categories!$A$2:$B$18,2,FALSE),""))</f>
        <v/>
      </c>
      <c r="E722" s="10" t="n"/>
    </row>
    <row r="723">
      <c r="A723" s="9" t="n"/>
      <c r="D723">
        <f>IF(C723="","",IFERROR(VLOOKUP(C723,Categories!$A$2:$B$18,2,FALSE),""))</f>
        <v/>
      </c>
      <c r="E723" s="10" t="n"/>
    </row>
    <row r="724">
      <c r="A724" s="9" t="n"/>
      <c r="D724">
        <f>IF(C724="","",IFERROR(VLOOKUP(C724,Categories!$A$2:$B$18,2,FALSE),""))</f>
        <v/>
      </c>
      <c r="E724" s="10" t="n"/>
    </row>
    <row r="725">
      <c r="A725" s="9" t="n"/>
      <c r="D725">
        <f>IF(C725="","",IFERROR(VLOOKUP(C725,Categories!$A$2:$B$18,2,FALSE),""))</f>
        <v/>
      </c>
      <c r="E725" s="10" t="n"/>
    </row>
    <row r="726">
      <c r="A726" s="9" t="n"/>
      <c r="D726">
        <f>IF(C726="","",IFERROR(VLOOKUP(C726,Categories!$A$2:$B$18,2,FALSE),""))</f>
        <v/>
      </c>
      <c r="E726" s="10" t="n"/>
    </row>
    <row r="727">
      <c r="A727" s="9" t="n"/>
      <c r="D727">
        <f>IF(C727="","",IFERROR(VLOOKUP(C727,Categories!$A$2:$B$18,2,FALSE),""))</f>
        <v/>
      </c>
      <c r="E727" s="10" t="n"/>
    </row>
    <row r="728">
      <c r="A728" s="9" t="n"/>
      <c r="D728">
        <f>IF(C728="","",IFERROR(VLOOKUP(C728,Categories!$A$2:$B$18,2,FALSE),""))</f>
        <v/>
      </c>
      <c r="E728" s="10" t="n"/>
    </row>
    <row r="729">
      <c r="A729" s="9" t="n"/>
      <c r="D729">
        <f>IF(C729="","",IFERROR(VLOOKUP(C729,Categories!$A$2:$B$18,2,FALSE),""))</f>
        <v/>
      </c>
      <c r="E729" s="10" t="n"/>
    </row>
    <row r="730">
      <c r="A730" s="9" t="n"/>
      <c r="D730">
        <f>IF(C730="","",IFERROR(VLOOKUP(C730,Categories!$A$2:$B$18,2,FALSE),""))</f>
        <v/>
      </c>
      <c r="E730" s="10" t="n"/>
    </row>
    <row r="731">
      <c r="A731" s="9" t="n"/>
      <c r="D731">
        <f>IF(C731="","",IFERROR(VLOOKUP(C731,Categories!$A$2:$B$18,2,FALSE),""))</f>
        <v/>
      </c>
      <c r="E731" s="10" t="n"/>
    </row>
    <row r="732">
      <c r="A732" s="9" t="n"/>
      <c r="D732">
        <f>IF(C732="","",IFERROR(VLOOKUP(C732,Categories!$A$2:$B$18,2,FALSE),""))</f>
        <v/>
      </c>
      <c r="E732" s="10" t="n"/>
    </row>
    <row r="733">
      <c r="A733" s="9" t="n"/>
      <c r="D733">
        <f>IF(C733="","",IFERROR(VLOOKUP(C733,Categories!$A$2:$B$18,2,FALSE),""))</f>
        <v/>
      </c>
      <c r="E733" s="10" t="n"/>
    </row>
    <row r="734">
      <c r="A734" s="9" t="n"/>
      <c r="D734">
        <f>IF(C734="","",IFERROR(VLOOKUP(C734,Categories!$A$2:$B$18,2,FALSE),""))</f>
        <v/>
      </c>
      <c r="E734" s="10" t="n"/>
    </row>
    <row r="735">
      <c r="A735" s="9" t="n"/>
      <c r="D735">
        <f>IF(C735="","",IFERROR(VLOOKUP(C735,Categories!$A$2:$B$18,2,FALSE),""))</f>
        <v/>
      </c>
      <c r="E735" s="10" t="n"/>
    </row>
    <row r="736">
      <c r="A736" s="9" t="n"/>
      <c r="D736">
        <f>IF(C736="","",IFERROR(VLOOKUP(C736,Categories!$A$2:$B$18,2,FALSE),""))</f>
        <v/>
      </c>
      <c r="E736" s="10" t="n"/>
    </row>
    <row r="737">
      <c r="A737" s="9" t="n"/>
      <c r="D737">
        <f>IF(C737="","",IFERROR(VLOOKUP(C737,Categories!$A$2:$B$18,2,FALSE),""))</f>
        <v/>
      </c>
      <c r="E737" s="10" t="n"/>
    </row>
    <row r="738">
      <c r="A738" s="9" t="n"/>
      <c r="D738">
        <f>IF(C738="","",IFERROR(VLOOKUP(C738,Categories!$A$2:$B$18,2,FALSE),""))</f>
        <v/>
      </c>
      <c r="E738" s="10" t="n"/>
    </row>
    <row r="739">
      <c r="A739" s="9" t="n"/>
      <c r="D739">
        <f>IF(C739="","",IFERROR(VLOOKUP(C739,Categories!$A$2:$B$18,2,FALSE),""))</f>
        <v/>
      </c>
      <c r="E739" s="10" t="n"/>
    </row>
    <row r="740">
      <c r="A740" s="9" t="n"/>
      <c r="D740">
        <f>IF(C740="","",IFERROR(VLOOKUP(C740,Categories!$A$2:$B$18,2,FALSE),""))</f>
        <v/>
      </c>
      <c r="E740" s="10" t="n"/>
    </row>
    <row r="741">
      <c r="A741" s="9" t="n"/>
      <c r="D741">
        <f>IF(C741="","",IFERROR(VLOOKUP(C741,Categories!$A$2:$B$18,2,FALSE),""))</f>
        <v/>
      </c>
      <c r="E741" s="10" t="n"/>
    </row>
    <row r="742">
      <c r="A742" s="9" t="n"/>
      <c r="D742">
        <f>IF(C742="","",IFERROR(VLOOKUP(C742,Categories!$A$2:$B$18,2,FALSE),""))</f>
        <v/>
      </c>
      <c r="E742" s="10" t="n"/>
    </row>
    <row r="743">
      <c r="A743" s="9" t="n"/>
      <c r="D743">
        <f>IF(C743="","",IFERROR(VLOOKUP(C743,Categories!$A$2:$B$18,2,FALSE),""))</f>
        <v/>
      </c>
      <c r="E743" s="10" t="n"/>
    </row>
    <row r="744">
      <c r="A744" s="9" t="n"/>
      <c r="D744">
        <f>IF(C744="","",IFERROR(VLOOKUP(C744,Categories!$A$2:$B$18,2,FALSE),""))</f>
        <v/>
      </c>
      <c r="E744" s="10" t="n"/>
    </row>
    <row r="745">
      <c r="A745" s="9" t="n"/>
      <c r="D745">
        <f>IF(C745="","",IFERROR(VLOOKUP(C745,Categories!$A$2:$B$18,2,FALSE),""))</f>
        <v/>
      </c>
      <c r="E745" s="10" t="n"/>
    </row>
    <row r="746">
      <c r="A746" s="9" t="n"/>
      <c r="D746">
        <f>IF(C746="","",IFERROR(VLOOKUP(C746,Categories!$A$2:$B$18,2,FALSE),""))</f>
        <v/>
      </c>
      <c r="E746" s="10" t="n"/>
    </row>
    <row r="747">
      <c r="A747" s="9" t="n"/>
      <c r="D747">
        <f>IF(C747="","",IFERROR(VLOOKUP(C747,Categories!$A$2:$B$18,2,FALSE),""))</f>
        <v/>
      </c>
      <c r="E747" s="10" t="n"/>
    </row>
    <row r="748">
      <c r="A748" s="9" t="n"/>
      <c r="D748">
        <f>IF(C748="","",IFERROR(VLOOKUP(C748,Categories!$A$2:$B$18,2,FALSE),""))</f>
        <v/>
      </c>
      <c r="E748" s="10" t="n"/>
    </row>
    <row r="749">
      <c r="A749" s="9" t="n"/>
      <c r="D749">
        <f>IF(C749="","",IFERROR(VLOOKUP(C749,Categories!$A$2:$B$18,2,FALSE),""))</f>
        <v/>
      </c>
      <c r="E749" s="10" t="n"/>
    </row>
    <row r="750">
      <c r="A750" s="9" t="n"/>
      <c r="D750">
        <f>IF(C750="","",IFERROR(VLOOKUP(C750,Categories!$A$2:$B$18,2,FALSE),""))</f>
        <v/>
      </c>
      <c r="E750" s="10" t="n"/>
    </row>
    <row r="751">
      <c r="A751" s="9" t="n"/>
      <c r="D751">
        <f>IF(C751="","",IFERROR(VLOOKUP(C751,Categories!$A$2:$B$18,2,FALSE),""))</f>
        <v/>
      </c>
      <c r="E751" s="10" t="n"/>
    </row>
    <row r="752">
      <c r="A752" s="9" t="n"/>
      <c r="D752">
        <f>IF(C752="","",IFERROR(VLOOKUP(C752,Categories!$A$2:$B$18,2,FALSE),""))</f>
        <v/>
      </c>
      <c r="E752" s="10" t="n"/>
    </row>
    <row r="753">
      <c r="A753" s="9" t="n"/>
      <c r="D753">
        <f>IF(C753="","",IFERROR(VLOOKUP(C753,Categories!$A$2:$B$18,2,FALSE),""))</f>
        <v/>
      </c>
      <c r="E753" s="10" t="n"/>
    </row>
    <row r="754">
      <c r="A754" s="9" t="n"/>
      <c r="D754">
        <f>IF(C754="","",IFERROR(VLOOKUP(C754,Categories!$A$2:$B$18,2,FALSE),""))</f>
        <v/>
      </c>
      <c r="E754" s="10" t="n"/>
    </row>
    <row r="755">
      <c r="A755" s="9" t="n"/>
      <c r="D755">
        <f>IF(C755="","",IFERROR(VLOOKUP(C755,Categories!$A$2:$B$18,2,FALSE),""))</f>
        <v/>
      </c>
      <c r="E755" s="10" t="n"/>
    </row>
    <row r="756">
      <c r="A756" s="9" t="n"/>
      <c r="D756">
        <f>IF(C756="","",IFERROR(VLOOKUP(C756,Categories!$A$2:$B$18,2,FALSE),""))</f>
        <v/>
      </c>
      <c r="E756" s="10" t="n"/>
    </row>
    <row r="757">
      <c r="A757" s="9" t="n"/>
      <c r="D757">
        <f>IF(C757="","",IFERROR(VLOOKUP(C757,Categories!$A$2:$B$18,2,FALSE),""))</f>
        <v/>
      </c>
      <c r="E757" s="10" t="n"/>
    </row>
    <row r="758">
      <c r="A758" s="9" t="n"/>
      <c r="D758">
        <f>IF(C758="","",IFERROR(VLOOKUP(C758,Categories!$A$2:$B$18,2,FALSE),""))</f>
        <v/>
      </c>
      <c r="E758" s="10" t="n"/>
    </row>
    <row r="759">
      <c r="A759" s="9" t="n"/>
      <c r="D759">
        <f>IF(C759="","",IFERROR(VLOOKUP(C759,Categories!$A$2:$B$18,2,FALSE),""))</f>
        <v/>
      </c>
      <c r="E759" s="10" t="n"/>
    </row>
    <row r="760">
      <c r="A760" s="9" t="n"/>
      <c r="D760">
        <f>IF(C760="","",IFERROR(VLOOKUP(C760,Categories!$A$2:$B$18,2,FALSE),""))</f>
        <v/>
      </c>
      <c r="E760" s="10" t="n"/>
    </row>
    <row r="761">
      <c r="A761" s="9" t="n"/>
      <c r="D761">
        <f>IF(C761="","",IFERROR(VLOOKUP(C761,Categories!$A$2:$B$18,2,FALSE),""))</f>
        <v/>
      </c>
      <c r="E761" s="10" t="n"/>
    </row>
    <row r="762">
      <c r="A762" s="9" t="n"/>
      <c r="D762">
        <f>IF(C762="","",IFERROR(VLOOKUP(C762,Categories!$A$2:$B$18,2,FALSE),""))</f>
        <v/>
      </c>
      <c r="E762" s="10" t="n"/>
    </row>
    <row r="763">
      <c r="A763" s="9" t="n"/>
      <c r="D763">
        <f>IF(C763="","",IFERROR(VLOOKUP(C763,Categories!$A$2:$B$18,2,FALSE),""))</f>
        <v/>
      </c>
      <c r="E763" s="10" t="n"/>
    </row>
    <row r="764">
      <c r="A764" s="9" t="n"/>
      <c r="D764">
        <f>IF(C764="","",IFERROR(VLOOKUP(C764,Categories!$A$2:$B$18,2,FALSE),""))</f>
        <v/>
      </c>
      <c r="E764" s="10" t="n"/>
    </row>
    <row r="765">
      <c r="A765" s="9" t="n"/>
      <c r="D765">
        <f>IF(C765="","",IFERROR(VLOOKUP(C765,Categories!$A$2:$B$18,2,FALSE),""))</f>
        <v/>
      </c>
      <c r="E765" s="10" t="n"/>
    </row>
    <row r="766">
      <c r="A766" s="9" t="n"/>
      <c r="D766">
        <f>IF(C766="","",IFERROR(VLOOKUP(C766,Categories!$A$2:$B$18,2,FALSE),""))</f>
        <v/>
      </c>
      <c r="E766" s="10" t="n"/>
    </row>
    <row r="767">
      <c r="A767" s="9" t="n"/>
      <c r="D767">
        <f>IF(C767="","",IFERROR(VLOOKUP(C767,Categories!$A$2:$B$18,2,FALSE),""))</f>
        <v/>
      </c>
      <c r="E767" s="10" t="n"/>
    </row>
    <row r="768">
      <c r="A768" s="9" t="n"/>
      <c r="D768">
        <f>IF(C768="","",IFERROR(VLOOKUP(C768,Categories!$A$2:$B$18,2,FALSE),""))</f>
        <v/>
      </c>
      <c r="E768" s="10" t="n"/>
    </row>
    <row r="769">
      <c r="A769" s="9" t="n"/>
      <c r="D769">
        <f>IF(C769="","",IFERROR(VLOOKUP(C769,Categories!$A$2:$B$18,2,FALSE),""))</f>
        <v/>
      </c>
      <c r="E769" s="10" t="n"/>
    </row>
    <row r="770">
      <c r="A770" s="9" t="n"/>
      <c r="D770">
        <f>IF(C770="","",IFERROR(VLOOKUP(C770,Categories!$A$2:$B$18,2,FALSE),""))</f>
        <v/>
      </c>
      <c r="E770" s="10" t="n"/>
    </row>
    <row r="771">
      <c r="A771" s="9" t="n"/>
      <c r="D771">
        <f>IF(C771="","",IFERROR(VLOOKUP(C771,Categories!$A$2:$B$18,2,FALSE),""))</f>
        <v/>
      </c>
      <c r="E771" s="10" t="n"/>
    </row>
    <row r="772">
      <c r="A772" s="9" t="n"/>
      <c r="D772">
        <f>IF(C772="","",IFERROR(VLOOKUP(C772,Categories!$A$2:$B$18,2,FALSE),""))</f>
        <v/>
      </c>
      <c r="E772" s="10" t="n"/>
    </row>
    <row r="773">
      <c r="A773" s="9" t="n"/>
      <c r="D773">
        <f>IF(C773="","",IFERROR(VLOOKUP(C773,Categories!$A$2:$B$18,2,FALSE),""))</f>
        <v/>
      </c>
      <c r="E773" s="10" t="n"/>
    </row>
    <row r="774">
      <c r="A774" s="9" t="n"/>
      <c r="D774">
        <f>IF(C774="","",IFERROR(VLOOKUP(C774,Categories!$A$2:$B$18,2,FALSE),""))</f>
        <v/>
      </c>
      <c r="E774" s="10" t="n"/>
    </row>
    <row r="775">
      <c r="A775" s="9" t="n"/>
      <c r="D775">
        <f>IF(C775="","",IFERROR(VLOOKUP(C775,Categories!$A$2:$B$18,2,FALSE),""))</f>
        <v/>
      </c>
      <c r="E775" s="10" t="n"/>
    </row>
    <row r="776">
      <c r="A776" s="9" t="n"/>
      <c r="D776">
        <f>IF(C776="","",IFERROR(VLOOKUP(C776,Categories!$A$2:$B$18,2,FALSE),""))</f>
        <v/>
      </c>
      <c r="E776" s="10" t="n"/>
    </row>
    <row r="777">
      <c r="A777" s="9" t="n"/>
      <c r="D777">
        <f>IF(C777="","",IFERROR(VLOOKUP(C777,Categories!$A$2:$B$18,2,FALSE),""))</f>
        <v/>
      </c>
      <c r="E777" s="10" t="n"/>
    </row>
    <row r="778">
      <c r="A778" s="9" t="n"/>
      <c r="D778">
        <f>IF(C778="","",IFERROR(VLOOKUP(C778,Categories!$A$2:$B$18,2,FALSE),""))</f>
        <v/>
      </c>
      <c r="E778" s="10" t="n"/>
    </row>
    <row r="779">
      <c r="A779" s="9" t="n"/>
      <c r="D779">
        <f>IF(C779="","",IFERROR(VLOOKUP(C779,Categories!$A$2:$B$18,2,FALSE),""))</f>
        <v/>
      </c>
      <c r="E779" s="10" t="n"/>
    </row>
    <row r="780">
      <c r="A780" s="9" t="n"/>
      <c r="D780">
        <f>IF(C780="","",IFERROR(VLOOKUP(C780,Categories!$A$2:$B$18,2,FALSE),""))</f>
        <v/>
      </c>
      <c r="E780" s="10" t="n"/>
    </row>
    <row r="781">
      <c r="A781" s="9" t="n"/>
      <c r="D781">
        <f>IF(C781="","",IFERROR(VLOOKUP(C781,Categories!$A$2:$B$18,2,FALSE),""))</f>
        <v/>
      </c>
      <c r="E781" s="10" t="n"/>
    </row>
    <row r="782">
      <c r="A782" s="9" t="n"/>
      <c r="D782">
        <f>IF(C782="","",IFERROR(VLOOKUP(C782,Categories!$A$2:$B$18,2,FALSE),""))</f>
        <v/>
      </c>
      <c r="E782" s="10" t="n"/>
    </row>
    <row r="783">
      <c r="A783" s="9" t="n"/>
      <c r="D783">
        <f>IF(C783="","",IFERROR(VLOOKUP(C783,Categories!$A$2:$B$18,2,FALSE),""))</f>
        <v/>
      </c>
      <c r="E783" s="10" t="n"/>
    </row>
    <row r="784">
      <c r="A784" s="9" t="n"/>
      <c r="D784">
        <f>IF(C784="","",IFERROR(VLOOKUP(C784,Categories!$A$2:$B$18,2,FALSE),""))</f>
        <v/>
      </c>
      <c r="E784" s="10" t="n"/>
    </row>
    <row r="785">
      <c r="A785" s="9" t="n"/>
      <c r="D785">
        <f>IF(C785="","",IFERROR(VLOOKUP(C785,Categories!$A$2:$B$18,2,FALSE),""))</f>
        <v/>
      </c>
      <c r="E785" s="10" t="n"/>
    </row>
    <row r="786">
      <c r="A786" s="9" t="n"/>
      <c r="D786">
        <f>IF(C786="","",IFERROR(VLOOKUP(C786,Categories!$A$2:$B$18,2,FALSE),""))</f>
        <v/>
      </c>
      <c r="E786" s="10" t="n"/>
    </row>
    <row r="787">
      <c r="A787" s="9" t="n"/>
      <c r="D787">
        <f>IF(C787="","",IFERROR(VLOOKUP(C787,Categories!$A$2:$B$18,2,FALSE),""))</f>
        <v/>
      </c>
      <c r="E787" s="10" t="n"/>
    </row>
    <row r="788">
      <c r="A788" s="9" t="n"/>
      <c r="D788">
        <f>IF(C788="","",IFERROR(VLOOKUP(C788,Categories!$A$2:$B$18,2,FALSE),""))</f>
        <v/>
      </c>
      <c r="E788" s="10" t="n"/>
    </row>
    <row r="789">
      <c r="A789" s="9" t="n"/>
      <c r="D789">
        <f>IF(C789="","",IFERROR(VLOOKUP(C789,Categories!$A$2:$B$18,2,FALSE),""))</f>
        <v/>
      </c>
      <c r="E789" s="10" t="n"/>
    </row>
    <row r="790">
      <c r="A790" s="9" t="n"/>
      <c r="D790">
        <f>IF(C790="","",IFERROR(VLOOKUP(C790,Categories!$A$2:$B$18,2,FALSE),""))</f>
        <v/>
      </c>
      <c r="E790" s="10" t="n"/>
    </row>
    <row r="791">
      <c r="A791" s="9" t="n"/>
      <c r="D791">
        <f>IF(C791="","",IFERROR(VLOOKUP(C791,Categories!$A$2:$B$18,2,FALSE),""))</f>
        <v/>
      </c>
      <c r="E791" s="10" t="n"/>
    </row>
    <row r="792">
      <c r="A792" s="9" t="n"/>
      <c r="D792">
        <f>IF(C792="","",IFERROR(VLOOKUP(C792,Categories!$A$2:$B$18,2,FALSE),""))</f>
        <v/>
      </c>
      <c r="E792" s="10" t="n"/>
    </row>
    <row r="793">
      <c r="A793" s="9" t="n"/>
      <c r="D793">
        <f>IF(C793="","",IFERROR(VLOOKUP(C793,Categories!$A$2:$B$18,2,FALSE),""))</f>
        <v/>
      </c>
      <c r="E793" s="10" t="n"/>
    </row>
    <row r="794">
      <c r="A794" s="9" t="n"/>
      <c r="D794">
        <f>IF(C794="","",IFERROR(VLOOKUP(C794,Categories!$A$2:$B$18,2,FALSE),""))</f>
        <v/>
      </c>
      <c r="E794" s="10" t="n"/>
    </row>
    <row r="795">
      <c r="A795" s="9" t="n"/>
      <c r="D795">
        <f>IF(C795="","",IFERROR(VLOOKUP(C795,Categories!$A$2:$B$18,2,FALSE),""))</f>
        <v/>
      </c>
      <c r="E795" s="10" t="n"/>
    </row>
    <row r="796">
      <c r="A796" s="9" t="n"/>
      <c r="D796">
        <f>IF(C796="","",IFERROR(VLOOKUP(C796,Categories!$A$2:$B$18,2,FALSE),""))</f>
        <v/>
      </c>
      <c r="E796" s="10" t="n"/>
    </row>
    <row r="797">
      <c r="A797" s="9" t="n"/>
      <c r="D797">
        <f>IF(C797="","",IFERROR(VLOOKUP(C797,Categories!$A$2:$B$18,2,FALSE),""))</f>
        <v/>
      </c>
      <c r="E797" s="10" t="n"/>
    </row>
    <row r="798">
      <c r="A798" s="9" t="n"/>
      <c r="D798">
        <f>IF(C798="","",IFERROR(VLOOKUP(C798,Categories!$A$2:$B$18,2,FALSE),""))</f>
        <v/>
      </c>
      <c r="E798" s="10" t="n"/>
    </row>
    <row r="799">
      <c r="A799" s="9" t="n"/>
      <c r="D799">
        <f>IF(C799="","",IFERROR(VLOOKUP(C799,Categories!$A$2:$B$18,2,FALSE),""))</f>
        <v/>
      </c>
      <c r="E799" s="10" t="n"/>
    </row>
    <row r="800">
      <c r="A800" s="9" t="n"/>
      <c r="D800">
        <f>IF(C800="","",IFERROR(VLOOKUP(C800,Categories!$A$2:$B$18,2,FALSE),""))</f>
        <v/>
      </c>
      <c r="E800" s="10" t="n"/>
    </row>
    <row r="801">
      <c r="A801" s="9" t="n"/>
      <c r="D801">
        <f>IF(C801="","",IFERROR(VLOOKUP(C801,Categories!$A$2:$B$18,2,FALSE),""))</f>
        <v/>
      </c>
      <c r="E801" s="10" t="n"/>
    </row>
    <row r="802">
      <c r="A802" s="9" t="n"/>
      <c r="D802">
        <f>IF(C802="","",IFERROR(VLOOKUP(C802,Categories!$A$2:$B$18,2,FALSE),""))</f>
        <v/>
      </c>
      <c r="E802" s="10" t="n"/>
    </row>
    <row r="803">
      <c r="A803" s="9" t="n"/>
      <c r="D803">
        <f>IF(C803="","",IFERROR(VLOOKUP(C803,Categories!$A$2:$B$18,2,FALSE),""))</f>
        <v/>
      </c>
      <c r="E803" s="10" t="n"/>
    </row>
    <row r="804">
      <c r="A804" s="9" t="n"/>
      <c r="D804">
        <f>IF(C804="","",IFERROR(VLOOKUP(C804,Categories!$A$2:$B$18,2,FALSE),""))</f>
        <v/>
      </c>
      <c r="E804" s="10" t="n"/>
    </row>
    <row r="805">
      <c r="A805" s="9" t="n"/>
      <c r="D805">
        <f>IF(C805="","",IFERROR(VLOOKUP(C805,Categories!$A$2:$B$18,2,FALSE),""))</f>
        <v/>
      </c>
      <c r="E805" s="10" t="n"/>
    </row>
    <row r="806">
      <c r="A806" s="9" t="n"/>
      <c r="D806">
        <f>IF(C806="","",IFERROR(VLOOKUP(C806,Categories!$A$2:$B$18,2,FALSE),""))</f>
        <v/>
      </c>
      <c r="E806" s="10" t="n"/>
    </row>
    <row r="807">
      <c r="A807" s="9" t="n"/>
      <c r="D807">
        <f>IF(C807="","",IFERROR(VLOOKUP(C807,Categories!$A$2:$B$18,2,FALSE),""))</f>
        <v/>
      </c>
      <c r="E807" s="10" t="n"/>
    </row>
    <row r="808">
      <c r="A808" s="9" t="n"/>
      <c r="D808">
        <f>IF(C808="","",IFERROR(VLOOKUP(C808,Categories!$A$2:$B$18,2,FALSE),""))</f>
        <v/>
      </c>
      <c r="E808" s="10" t="n"/>
    </row>
    <row r="809">
      <c r="A809" s="9" t="n"/>
      <c r="D809">
        <f>IF(C809="","",IFERROR(VLOOKUP(C809,Categories!$A$2:$B$18,2,FALSE),""))</f>
        <v/>
      </c>
      <c r="E809" s="10" t="n"/>
    </row>
    <row r="810">
      <c r="A810" s="9" t="n"/>
      <c r="D810">
        <f>IF(C810="","",IFERROR(VLOOKUP(C810,Categories!$A$2:$B$18,2,FALSE),""))</f>
        <v/>
      </c>
      <c r="E810" s="10" t="n"/>
    </row>
    <row r="811">
      <c r="A811" s="9" t="n"/>
      <c r="D811">
        <f>IF(C811="","",IFERROR(VLOOKUP(C811,Categories!$A$2:$B$18,2,FALSE),""))</f>
        <v/>
      </c>
      <c r="E811" s="10" t="n"/>
    </row>
    <row r="812">
      <c r="A812" s="9" t="n"/>
      <c r="D812">
        <f>IF(C812="","",IFERROR(VLOOKUP(C812,Categories!$A$2:$B$18,2,FALSE),""))</f>
        <v/>
      </c>
      <c r="E812" s="10" t="n"/>
    </row>
    <row r="813">
      <c r="A813" s="9" t="n"/>
      <c r="D813">
        <f>IF(C813="","",IFERROR(VLOOKUP(C813,Categories!$A$2:$B$18,2,FALSE),""))</f>
        <v/>
      </c>
      <c r="E813" s="10" t="n"/>
    </row>
    <row r="814">
      <c r="A814" s="9" t="n"/>
      <c r="D814">
        <f>IF(C814="","",IFERROR(VLOOKUP(C814,Categories!$A$2:$B$18,2,FALSE),""))</f>
        <v/>
      </c>
      <c r="E814" s="10" t="n"/>
    </row>
    <row r="815">
      <c r="A815" s="9" t="n"/>
      <c r="D815">
        <f>IF(C815="","",IFERROR(VLOOKUP(C815,Categories!$A$2:$B$18,2,FALSE),""))</f>
        <v/>
      </c>
      <c r="E815" s="10" t="n"/>
    </row>
    <row r="816">
      <c r="A816" s="9" t="n"/>
      <c r="D816">
        <f>IF(C816="","",IFERROR(VLOOKUP(C816,Categories!$A$2:$B$18,2,FALSE),""))</f>
        <v/>
      </c>
      <c r="E816" s="10" t="n"/>
    </row>
    <row r="817">
      <c r="A817" s="9" t="n"/>
      <c r="D817">
        <f>IF(C817="","",IFERROR(VLOOKUP(C817,Categories!$A$2:$B$18,2,FALSE),""))</f>
        <v/>
      </c>
      <c r="E817" s="10" t="n"/>
    </row>
    <row r="818">
      <c r="A818" s="9" t="n"/>
      <c r="D818">
        <f>IF(C818="","",IFERROR(VLOOKUP(C818,Categories!$A$2:$B$18,2,FALSE),""))</f>
        <v/>
      </c>
      <c r="E818" s="10" t="n"/>
    </row>
    <row r="819">
      <c r="A819" s="9" t="n"/>
      <c r="D819">
        <f>IF(C819="","",IFERROR(VLOOKUP(C819,Categories!$A$2:$B$18,2,FALSE),""))</f>
        <v/>
      </c>
      <c r="E819" s="10" t="n"/>
    </row>
    <row r="820">
      <c r="A820" s="9" t="n"/>
      <c r="D820">
        <f>IF(C820="","",IFERROR(VLOOKUP(C820,Categories!$A$2:$B$18,2,FALSE),""))</f>
        <v/>
      </c>
      <c r="E820" s="10" t="n"/>
    </row>
    <row r="821">
      <c r="A821" s="9" t="n"/>
      <c r="D821">
        <f>IF(C821="","",IFERROR(VLOOKUP(C821,Categories!$A$2:$B$18,2,FALSE),""))</f>
        <v/>
      </c>
      <c r="E821" s="10" t="n"/>
    </row>
    <row r="822">
      <c r="A822" s="9" t="n"/>
      <c r="D822">
        <f>IF(C822="","",IFERROR(VLOOKUP(C822,Categories!$A$2:$B$18,2,FALSE),""))</f>
        <v/>
      </c>
      <c r="E822" s="10" t="n"/>
    </row>
    <row r="823">
      <c r="A823" s="9" t="n"/>
      <c r="D823">
        <f>IF(C823="","",IFERROR(VLOOKUP(C823,Categories!$A$2:$B$18,2,FALSE),""))</f>
        <v/>
      </c>
      <c r="E823" s="10" t="n"/>
    </row>
    <row r="824">
      <c r="A824" s="9" t="n"/>
      <c r="D824">
        <f>IF(C824="","",IFERROR(VLOOKUP(C824,Categories!$A$2:$B$18,2,FALSE),""))</f>
        <v/>
      </c>
      <c r="E824" s="10" t="n"/>
    </row>
    <row r="825">
      <c r="A825" s="9" t="n"/>
      <c r="D825">
        <f>IF(C825="","",IFERROR(VLOOKUP(C825,Categories!$A$2:$B$18,2,FALSE),""))</f>
        <v/>
      </c>
      <c r="E825" s="10" t="n"/>
    </row>
    <row r="826">
      <c r="A826" s="9" t="n"/>
      <c r="D826">
        <f>IF(C826="","",IFERROR(VLOOKUP(C826,Categories!$A$2:$B$18,2,FALSE),""))</f>
        <v/>
      </c>
      <c r="E826" s="10" t="n"/>
    </row>
    <row r="827">
      <c r="A827" s="9" t="n"/>
      <c r="D827">
        <f>IF(C827="","",IFERROR(VLOOKUP(C827,Categories!$A$2:$B$18,2,FALSE),""))</f>
        <v/>
      </c>
      <c r="E827" s="10" t="n"/>
    </row>
    <row r="828">
      <c r="A828" s="9" t="n"/>
      <c r="D828">
        <f>IF(C828="","",IFERROR(VLOOKUP(C828,Categories!$A$2:$B$18,2,FALSE),""))</f>
        <v/>
      </c>
      <c r="E828" s="10" t="n"/>
    </row>
    <row r="829">
      <c r="A829" s="9" t="n"/>
      <c r="D829">
        <f>IF(C829="","",IFERROR(VLOOKUP(C829,Categories!$A$2:$B$18,2,FALSE),""))</f>
        <v/>
      </c>
      <c r="E829" s="10" t="n"/>
    </row>
    <row r="830">
      <c r="A830" s="9" t="n"/>
      <c r="D830">
        <f>IF(C830="","",IFERROR(VLOOKUP(C830,Categories!$A$2:$B$18,2,FALSE),""))</f>
        <v/>
      </c>
      <c r="E830" s="10" t="n"/>
    </row>
    <row r="831">
      <c r="A831" s="9" t="n"/>
      <c r="D831">
        <f>IF(C831="","",IFERROR(VLOOKUP(C831,Categories!$A$2:$B$18,2,FALSE),""))</f>
        <v/>
      </c>
      <c r="E831" s="10" t="n"/>
    </row>
    <row r="832">
      <c r="A832" s="9" t="n"/>
      <c r="D832">
        <f>IF(C832="","",IFERROR(VLOOKUP(C832,Categories!$A$2:$B$18,2,FALSE),""))</f>
        <v/>
      </c>
      <c r="E832" s="10" t="n"/>
    </row>
    <row r="833">
      <c r="A833" s="9" t="n"/>
      <c r="D833">
        <f>IF(C833="","",IFERROR(VLOOKUP(C833,Categories!$A$2:$B$18,2,FALSE),""))</f>
        <v/>
      </c>
      <c r="E833" s="10" t="n"/>
    </row>
    <row r="834">
      <c r="A834" s="9" t="n"/>
      <c r="D834">
        <f>IF(C834="","",IFERROR(VLOOKUP(C834,Categories!$A$2:$B$18,2,FALSE),""))</f>
        <v/>
      </c>
      <c r="E834" s="10" t="n"/>
    </row>
    <row r="835">
      <c r="A835" s="9" t="n"/>
      <c r="D835">
        <f>IF(C835="","",IFERROR(VLOOKUP(C835,Categories!$A$2:$B$18,2,FALSE),""))</f>
        <v/>
      </c>
      <c r="E835" s="10" t="n"/>
    </row>
    <row r="836">
      <c r="A836" s="9" t="n"/>
      <c r="D836">
        <f>IF(C836="","",IFERROR(VLOOKUP(C836,Categories!$A$2:$B$18,2,FALSE),""))</f>
        <v/>
      </c>
      <c r="E836" s="10" t="n"/>
    </row>
    <row r="837">
      <c r="A837" s="9" t="n"/>
      <c r="D837">
        <f>IF(C837="","",IFERROR(VLOOKUP(C837,Categories!$A$2:$B$18,2,FALSE),""))</f>
        <v/>
      </c>
      <c r="E837" s="10" t="n"/>
    </row>
    <row r="838">
      <c r="A838" s="9" t="n"/>
      <c r="D838">
        <f>IF(C838="","",IFERROR(VLOOKUP(C838,Categories!$A$2:$B$18,2,FALSE),""))</f>
        <v/>
      </c>
      <c r="E838" s="10" t="n"/>
    </row>
    <row r="839">
      <c r="A839" s="9" t="n"/>
      <c r="D839">
        <f>IF(C839="","",IFERROR(VLOOKUP(C839,Categories!$A$2:$B$18,2,FALSE),""))</f>
        <v/>
      </c>
      <c r="E839" s="10" t="n"/>
    </row>
    <row r="840">
      <c r="A840" s="9" t="n"/>
      <c r="D840">
        <f>IF(C840="","",IFERROR(VLOOKUP(C840,Categories!$A$2:$B$18,2,FALSE),""))</f>
        <v/>
      </c>
      <c r="E840" s="10" t="n"/>
    </row>
    <row r="841">
      <c r="A841" s="9" t="n"/>
      <c r="D841">
        <f>IF(C841="","",IFERROR(VLOOKUP(C841,Categories!$A$2:$B$18,2,FALSE),""))</f>
        <v/>
      </c>
      <c r="E841" s="10" t="n"/>
    </row>
    <row r="842">
      <c r="A842" s="9" t="n"/>
      <c r="D842">
        <f>IF(C842="","",IFERROR(VLOOKUP(C842,Categories!$A$2:$B$18,2,FALSE),""))</f>
        <v/>
      </c>
      <c r="E842" s="10" t="n"/>
    </row>
    <row r="843">
      <c r="A843" s="9" t="n"/>
      <c r="D843">
        <f>IF(C843="","",IFERROR(VLOOKUP(C843,Categories!$A$2:$B$18,2,FALSE),""))</f>
        <v/>
      </c>
      <c r="E843" s="10" t="n"/>
    </row>
    <row r="844">
      <c r="A844" s="9" t="n"/>
      <c r="D844">
        <f>IF(C844="","",IFERROR(VLOOKUP(C844,Categories!$A$2:$B$18,2,FALSE),""))</f>
        <v/>
      </c>
      <c r="E844" s="10" t="n"/>
    </row>
    <row r="845">
      <c r="A845" s="9" t="n"/>
      <c r="D845">
        <f>IF(C845="","",IFERROR(VLOOKUP(C845,Categories!$A$2:$B$18,2,FALSE),""))</f>
        <v/>
      </c>
      <c r="E845" s="10" t="n"/>
    </row>
    <row r="846">
      <c r="A846" s="9" t="n"/>
      <c r="D846">
        <f>IF(C846="","",IFERROR(VLOOKUP(C846,Categories!$A$2:$B$18,2,FALSE),""))</f>
        <v/>
      </c>
      <c r="E846" s="10" t="n"/>
    </row>
    <row r="847">
      <c r="A847" s="9" t="n"/>
      <c r="D847">
        <f>IF(C847="","",IFERROR(VLOOKUP(C847,Categories!$A$2:$B$18,2,FALSE),""))</f>
        <v/>
      </c>
      <c r="E847" s="10" t="n"/>
    </row>
    <row r="848">
      <c r="A848" s="9" t="n"/>
      <c r="D848">
        <f>IF(C848="","",IFERROR(VLOOKUP(C848,Categories!$A$2:$B$18,2,FALSE),""))</f>
        <v/>
      </c>
      <c r="E848" s="10" t="n"/>
    </row>
    <row r="849">
      <c r="A849" s="9" t="n"/>
      <c r="D849">
        <f>IF(C849="","",IFERROR(VLOOKUP(C849,Categories!$A$2:$B$18,2,FALSE),""))</f>
        <v/>
      </c>
      <c r="E849" s="10" t="n"/>
    </row>
    <row r="850">
      <c r="A850" s="9" t="n"/>
      <c r="D850">
        <f>IF(C850="","",IFERROR(VLOOKUP(C850,Categories!$A$2:$B$18,2,FALSE),""))</f>
        <v/>
      </c>
      <c r="E850" s="10" t="n"/>
    </row>
    <row r="851">
      <c r="A851" s="9" t="n"/>
      <c r="D851">
        <f>IF(C851="","",IFERROR(VLOOKUP(C851,Categories!$A$2:$B$18,2,FALSE),""))</f>
        <v/>
      </c>
      <c r="E851" s="10" t="n"/>
    </row>
    <row r="852">
      <c r="A852" s="9" t="n"/>
      <c r="D852">
        <f>IF(C852="","",IFERROR(VLOOKUP(C852,Categories!$A$2:$B$18,2,FALSE),""))</f>
        <v/>
      </c>
      <c r="E852" s="10" t="n"/>
    </row>
    <row r="853">
      <c r="A853" s="9" t="n"/>
      <c r="D853">
        <f>IF(C853="","",IFERROR(VLOOKUP(C853,Categories!$A$2:$B$18,2,FALSE),""))</f>
        <v/>
      </c>
      <c r="E853" s="10" t="n"/>
    </row>
    <row r="854">
      <c r="A854" s="9" t="n"/>
      <c r="D854">
        <f>IF(C854="","",IFERROR(VLOOKUP(C854,Categories!$A$2:$B$18,2,FALSE),""))</f>
        <v/>
      </c>
      <c r="E854" s="10" t="n"/>
    </row>
    <row r="855">
      <c r="A855" s="9" t="n"/>
      <c r="D855">
        <f>IF(C855="","",IFERROR(VLOOKUP(C855,Categories!$A$2:$B$18,2,FALSE),""))</f>
        <v/>
      </c>
      <c r="E855" s="10" t="n"/>
    </row>
    <row r="856">
      <c r="A856" s="9" t="n"/>
      <c r="D856">
        <f>IF(C856="","",IFERROR(VLOOKUP(C856,Categories!$A$2:$B$18,2,FALSE),""))</f>
        <v/>
      </c>
      <c r="E856" s="10" t="n"/>
    </row>
    <row r="857">
      <c r="A857" s="9" t="n"/>
      <c r="D857">
        <f>IF(C857="","",IFERROR(VLOOKUP(C857,Categories!$A$2:$B$18,2,FALSE),""))</f>
        <v/>
      </c>
      <c r="E857" s="10" t="n"/>
    </row>
    <row r="858">
      <c r="A858" s="9" t="n"/>
      <c r="D858">
        <f>IF(C858="","",IFERROR(VLOOKUP(C858,Categories!$A$2:$B$18,2,FALSE),""))</f>
        <v/>
      </c>
      <c r="E858" s="10" t="n"/>
    </row>
    <row r="859">
      <c r="A859" s="9" t="n"/>
      <c r="D859">
        <f>IF(C859="","",IFERROR(VLOOKUP(C859,Categories!$A$2:$B$18,2,FALSE),""))</f>
        <v/>
      </c>
      <c r="E859" s="10" t="n"/>
    </row>
    <row r="860">
      <c r="A860" s="9" t="n"/>
      <c r="D860">
        <f>IF(C860="","",IFERROR(VLOOKUP(C860,Categories!$A$2:$B$18,2,FALSE),""))</f>
        <v/>
      </c>
      <c r="E860" s="10" t="n"/>
    </row>
    <row r="861">
      <c r="A861" s="9" t="n"/>
      <c r="D861">
        <f>IF(C861="","",IFERROR(VLOOKUP(C861,Categories!$A$2:$B$18,2,FALSE),""))</f>
        <v/>
      </c>
      <c r="E861" s="10" t="n"/>
    </row>
    <row r="862">
      <c r="A862" s="9" t="n"/>
      <c r="D862">
        <f>IF(C862="","",IFERROR(VLOOKUP(C862,Categories!$A$2:$B$18,2,FALSE),""))</f>
        <v/>
      </c>
      <c r="E862" s="10" t="n"/>
    </row>
    <row r="863">
      <c r="A863" s="9" t="n"/>
      <c r="D863">
        <f>IF(C863="","",IFERROR(VLOOKUP(C863,Categories!$A$2:$B$18,2,FALSE),""))</f>
        <v/>
      </c>
      <c r="E863" s="10" t="n"/>
    </row>
    <row r="864">
      <c r="A864" s="9" t="n"/>
      <c r="D864">
        <f>IF(C864="","",IFERROR(VLOOKUP(C864,Categories!$A$2:$B$18,2,FALSE),""))</f>
        <v/>
      </c>
      <c r="E864" s="10" t="n"/>
    </row>
    <row r="865">
      <c r="A865" s="9" t="n"/>
      <c r="D865">
        <f>IF(C865="","",IFERROR(VLOOKUP(C865,Categories!$A$2:$B$18,2,FALSE),""))</f>
        <v/>
      </c>
      <c r="E865" s="10" t="n"/>
    </row>
    <row r="866">
      <c r="A866" s="9" t="n"/>
      <c r="D866">
        <f>IF(C866="","",IFERROR(VLOOKUP(C866,Categories!$A$2:$B$18,2,FALSE),""))</f>
        <v/>
      </c>
      <c r="E866" s="10" t="n"/>
    </row>
    <row r="867">
      <c r="A867" s="9" t="n"/>
      <c r="D867">
        <f>IF(C867="","",IFERROR(VLOOKUP(C867,Categories!$A$2:$B$18,2,FALSE),""))</f>
        <v/>
      </c>
      <c r="E867" s="10" t="n"/>
    </row>
    <row r="868">
      <c r="A868" s="9" t="n"/>
      <c r="D868">
        <f>IF(C868="","",IFERROR(VLOOKUP(C868,Categories!$A$2:$B$18,2,FALSE),""))</f>
        <v/>
      </c>
      <c r="E868" s="10" t="n"/>
    </row>
    <row r="869">
      <c r="A869" s="9" t="n"/>
      <c r="D869">
        <f>IF(C869="","",IFERROR(VLOOKUP(C869,Categories!$A$2:$B$18,2,FALSE),""))</f>
        <v/>
      </c>
      <c r="E869" s="10" t="n"/>
    </row>
    <row r="870">
      <c r="A870" s="9" t="n"/>
      <c r="D870">
        <f>IF(C870="","",IFERROR(VLOOKUP(C870,Categories!$A$2:$B$18,2,FALSE),""))</f>
        <v/>
      </c>
      <c r="E870" s="10" t="n"/>
    </row>
    <row r="871">
      <c r="A871" s="9" t="n"/>
      <c r="D871">
        <f>IF(C871="","",IFERROR(VLOOKUP(C871,Categories!$A$2:$B$18,2,FALSE),""))</f>
        <v/>
      </c>
      <c r="E871" s="10" t="n"/>
    </row>
    <row r="872">
      <c r="A872" s="9" t="n"/>
      <c r="D872">
        <f>IF(C872="","",IFERROR(VLOOKUP(C872,Categories!$A$2:$B$18,2,FALSE),""))</f>
        <v/>
      </c>
      <c r="E872" s="10" t="n"/>
    </row>
    <row r="873">
      <c r="A873" s="9" t="n"/>
      <c r="D873">
        <f>IF(C873="","",IFERROR(VLOOKUP(C873,Categories!$A$2:$B$18,2,FALSE),""))</f>
        <v/>
      </c>
      <c r="E873" s="10" t="n"/>
    </row>
    <row r="874">
      <c r="A874" s="9" t="n"/>
      <c r="D874">
        <f>IF(C874="","",IFERROR(VLOOKUP(C874,Categories!$A$2:$B$18,2,FALSE),""))</f>
        <v/>
      </c>
      <c r="E874" s="10" t="n"/>
    </row>
    <row r="875">
      <c r="A875" s="9" t="n"/>
      <c r="D875">
        <f>IF(C875="","",IFERROR(VLOOKUP(C875,Categories!$A$2:$B$18,2,FALSE),""))</f>
        <v/>
      </c>
      <c r="E875" s="10" t="n"/>
    </row>
    <row r="876">
      <c r="A876" s="9" t="n"/>
      <c r="D876">
        <f>IF(C876="","",IFERROR(VLOOKUP(C876,Categories!$A$2:$B$18,2,FALSE),""))</f>
        <v/>
      </c>
      <c r="E876" s="10" t="n"/>
    </row>
    <row r="877">
      <c r="A877" s="9" t="n"/>
      <c r="D877">
        <f>IF(C877="","",IFERROR(VLOOKUP(C877,Categories!$A$2:$B$18,2,FALSE),""))</f>
        <v/>
      </c>
      <c r="E877" s="10" t="n"/>
    </row>
    <row r="878">
      <c r="A878" s="9" t="n"/>
      <c r="D878">
        <f>IF(C878="","",IFERROR(VLOOKUP(C878,Categories!$A$2:$B$18,2,FALSE),""))</f>
        <v/>
      </c>
      <c r="E878" s="10" t="n"/>
    </row>
    <row r="879">
      <c r="A879" s="9" t="n"/>
      <c r="D879">
        <f>IF(C879="","",IFERROR(VLOOKUP(C879,Categories!$A$2:$B$18,2,FALSE),""))</f>
        <v/>
      </c>
      <c r="E879" s="10" t="n"/>
    </row>
    <row r="880">
      <c r="A880" s="9" t="n"/>
      <c r="D880">
        <f>IF(C880="","",IFERROR(VLOOKUP(C880,Categories!$A$2:$B$18,2,FALSE),""))</f>
        <v/>
      </c>
      <c r="E880" s="10" t="n"/>
    </row>
    <row r="881">
      <c r="A881" s="9" t="n"/>
      <c r="D881">
        <f>IF(C881="","",IFERROR(VLOOKUP(C881,Categories!$A$2:$B$18,2,FALSE),""))</f>
        <v/>
      </c>
      <c r="E881" s="10" t="n"/>
    </row>
    <row r="882">
      <c r="A882" s="9" t="n"/>
      <c r="D882">
        <f>IF(C882="","",IFERROR(VLOOKUP(C882,Categories!$A$2:$B$18,2,FALSE),""))</f>
        <v/>
      </c>
      <c r="E882" s="10" t="n"/>
    </row>
    <row r="883">
      <c r="A883" s="9" t="n"/>
      <c r="D883">
        <f>IF(C883="","",IFERROR(VLOOKUP(C883,Categories!$A$2:$B$18,2,FALSE),""))</f>
        <v/>
      </c>
      <c r="E883" s="10" t="n"/>
    </row>
    <row r="884">
      <c r="A884" s="9" t="n"/>
      <c r="D884">
        <f>IF(C884="","",IFERROR(VLOOKUP(C884,Categories!$A$2:$B$18,2,FALSE),""))</f>
        <v/>
      </c>
      <c r="E884" s="10" t="n"/>
    </row>
    <row r="885">
      <c r="A885" s="9" t="n"/>
      <c r="D885">
        <f>IF(C885="","",IFERROR(VLOOKUP(C885,Categories!$A$2:$B$18,2,FALSE),""))</f>
        <v/>
      </c>
      <c r="E885" s="10" t="n"/>
    </row>
    <row r="886">
      <c r="A886" s="9" t="n"/>
      <c r="D886">
        <f>IF(C886="","",IFERROR(VLOOKUP(C886,Categories!$A$2:$B$18,2,FALSE),""))</f>
        <v/>
      </c>
      <c r="E886" s="10" t="n"/>
    </row>
    <row r="887">
      <c r="A887" s="9" t="n"/>
      <c r="D887">
        <f>IF(C887="","",IFERROR(VLOOKUP(C887,Categories!$A$2:$B$18,2,FALSE),""))</f>
        <v/>
      </c>
      <c r="E887" s="10" t="n"/>
    </row>
    <row r="888">
      <c r="A888" s="9" t="n"/>
      <c r="D888">
        <f>IF(C888="","",IFERROR(VLOOKUP(C888,Categories!$A$2:$B$18,2,FALSE),""))</f>
        <v/>
      </c>
      <c r="E888" s="10" t="n"/>
    </row>
    <row r="889">
      <c r="A889" s="9" t="n"/>
      <c r="D889">
        <f>IF(C889="","",IFERROR(VLOOKUP(C889,Categories!$A$2:$B$18,2,FALSE),""))</f>
        <v/>
      </c>
      <c r="E889" s="10" t="n"/>
    </row>
    <row r="890">
      <c r="A890" s="9" t="n"/>
      <c r="D890">
        <f>IF(C890="","",IFERROR(VLOOKUP(C890,Categories!$A$2:$B$18,2,FALSE),""))</f>
        <v/>
      </c>
      <c r="E890" s="10" t="n"/>
    </row>
    <row r="891">
      <c r="A891" s="9" t="n"/>
      <c r="D891">
        <f>IF(C891="","",IFERROR(VLOOKUP(C891,Categories!$A$2:$B$18,2,FALSE),""))</f>
        <v/>
      </c>
      <c r="E891" s="10" t="n"/>
    </row>
    <row r="892">
      <c r="A892" s="9" t="n"/>
      <c r="D892">
        <f>IF(C892="","",IFERROR(VLOOKUP(C892,Categories!$A$2:$B$18,2,FALSE),""))</f>
        <v/>
      </c>
      <c r="E892" s="10" t="n"/>
    </row>
    <row r="893">
      <c r="A893" s="9" t="n"/>
      <c r="D893">
        <f>IF(C893="","",IFERROR(VLOOKUP(C893,Categories!$A$2:$B$18,2,FALSE),""))</f>
        <v/>
      </c>
      <c r="E893" s="10" t="n"/>
    </row>
    <row r="894">
      <c r="A894" s="9" t="n"/>
      <c r="D894">
        <f>IF(C894="","",IFERROR(VLOOKUP(C894,Categories!$A$2:$B$18,2,FALSE),""))</f>
        <v/>
      </c>
      <c r="E894" s="10" t="n"/>
    </row>
    <row r="895">
      <c r="A895" s="9" t="n"/>
      <c r="D895">
        <f>IF(C895="","",IFERROR(VLOOKUP(C895,Categories!$A$2:$B$18,2,FALSE),""))</f>
        <v/>
      </c>
      <c r="E895" s="10" t="n"/>
    </row>
    <row r="896">
      <c r="A896" s="9" t="n"/>
      <c r="D896">
        <f>IF(C896="","",IFERROR(VLOOKUP(C896,Categories!$A$2:$B$18,2,FALSE),""))</f>
        <v/>
      </c>
      <c r="E896" s="10" t="n"/>
    </row>
    <row r="897">
      <c r="A897" s="9" t="n"/>
      <c r="D897">
        <f>IF(C897="","",IFERROR(VLOOKUP(C897,Categories!$A$2:$B$18,2,FALSE),""))</f>
        <v/>
      </c>
      <c r="E897" s="10" t="n"/>
    </row>
    <row r="898">
      <c r="A898" s="9" t="n"/>
      <c r="D898">
        <f>IF(C898="","",IFERROR(VLOOKUP(C898,Categories!$A$2:$B$18,2,FALSE),""))</f>
        <v/>
      </c>
      <c r="E898" s="10" t="n"/>
    </row>
    <row r="899">
      <c r="A899" s="9" t="n"/>
      <c r="D899">
        <f>IF(C899="","",IFERROR(VLOOKUP(C899,Categories!$A$2:$B$18,2,FALSE),""))</f>
        <v/>
      </c>
      <c r="E899" s="10" t="n"/>
    </row>
    <row r="900">
      <c r="A900" s="9" t="n"/>
      <c r="D900">
        <f>IF(C900="","",IFERROR(VLOOKUP(C900,Categories!$A$2:$B$18,2,FALSE),""))</f>
        <v/>
      </c>
      <c r="E900" s="10" t="n"/>
    </row>
    <row r="901">
      <c r="A901" s="9" t="n"/>
      <c r="D901">
        <f>IF(C901="","",IFERROR(VLOOKUP(C901,Categories!$A$2:$B$18,2,FALSE),""))</f>
        <v/>
      </c>
      <c r="E901" s="10" t="n"/>
    </row>
    <row r="902">
      <c r="A902" s="9" t="n"/>
      <c r="D902">
        <f>IF(C902="","",IFERROR(VLOOKUP(C902,Categories!$A$2:$B$18,2,FALSE),""))</f>
        <v/>
      </c>
      <c r="E902" s="10" t="n"/>
    </row>
    <row r="903">
      <c r="A903" s="9" t="n"/>
      <c r="D903">
        <f>IF(C903="","",IFERROR(VLOOKUP(C903,Categories!$A$2:$B$18,2,FALSE),""))</f>
        <v/>
      </c>
      <c r="E903" s="10" t="n"/>
    </row>
    <row r="904">
      <c r="A904" s="9" t="n"/>
      <c r="D904">
        <f>IF(C904="","",IFERROR(VLOOKUP(C904,Categories!$A$2:$B$18,2,FALSE),""))</f>
        <v/>
      </c>
      <c r="E904" s="10" t="n"/>
    </row>
    <row r="905">
      <c r="A905" s="9" t="n"/>
      <c r="D905">
        <f>IF(C905="","",IFERROR(VLOOKUP(C905,Categories!$A$2:$B$18,2,FALSE),""))</f>
        <v/>
      </c>
      <c r="E905" s="10" t="n"/>
    </row>
    <row r="906">
      <c r="A906" s="9" t="n"/>
      <c r="D906">
        <f>IF(C906="","",IFERROR(VLOOKUP(C906,Categories!$A$2:$B$18,2,FALSE),""))</f>
        <v/>
      </c>
      <c r="E906" s="10" t="n"/>
    </row>
    <row r="907">
      <c r="A907" s="9" t="n"/>
      <c r="D907">
        <f>IF(C907="","",IFERROR(VLOOKUP(C907,Categories!$A$2:$B$18,2,FALSE),""))</f>
        <v/>
      </c>
      <c r="E907" s="10" t="n"/>
    </row>
    <row r="908">
      <c r="A908" s="9" t="n"/>
      <c r="D908">
        <f>IF(C908="","",IFERROR(VLOOKUP(C908,Categories!$A$2:$B$18,2,FALSE),""))</f>
        <v/>
      </c>
      <c r="E908" s="10" t="n"/>
    </row>
    <row r="909">
      <c r="A909" s="9" t="n"/>
      <c r="D909">
        <f>IF(C909="","",IFERROR(VLOOKUP(C909,Categories!$A$2:$B$18,2,FALSE),""))</f>
        <v/>
      </c>
      <c r="E909" s="10" t="n"/>
    </row>
    <row r="910">
      <c r="A910" s="9" t="n"/>
      <c r="D910">
        <f>IF(C910="","",IFERROR(VLOOKUP(C910,Categories!$A$2:$B$18,2,FALSE),""))</f>
        <v/>
      </c>
      <c r="E910" s="10" t="n"/>
    </row>
    <row r="911">
      <c r="A911" s="9" t="n"/>
      <c r="D911">
        <f>IF(C911="","",IFERROR(VLOOKUP(C911,Categories!$A$2:$B$18,2,FALSE),""))</f>
        <v/>
      </c>
      <c r="E911" s="10" t="n"/>
    </row>
    <row r="912">
      <c r="A912" s="9" t="n"/>
      <c r="D912">
        <f>IF(C912="","",IFERROR(VLOOKUP(C912,Categories!$A$2:$B$18,2,FALSE),""))</f>
        <v/>
      </c>
      <c r="E912" s="10" t="n"/>
    </row>
    <row r="913">
      <c r="A913" s="9" t="n"/>
      <c r="D913">
        <f>IF(C913="","",IFERROR(VLOOKUP(C913,Categories!$A$2:$B$18,2,FALSE),""))</f>
        <v/>
      </c>
      <c r="E913" s="10" t="n"/>
    </row>
    <row r="914">
      <c r="A914" s="9" t="n"/>
      <c r="D914">
        <f>IF(C914="","",IFERROR(VLOOKUP(C914,Categories!$A$2:$B$18,2,FALSE),""))</f>
        <v/>
      </c>
      <c r="E914" s="10" t="n"/>
    </row>
    <row r="915">
      <c r="A915" s="9" t="n"/>
      <c r="D915">
        <f>IF(C915="","",IFERROR(VLOOKUP(C915,Categories!$A$2:$B$18,2,FALSE),""))</f>
        <v/>
      </c>
      <c r="E915" s="10" t="n"/>
    </row>
    <row r="916">
      <c r="A916" s="9" t="n"/>
      <c r="D916">
        <f>IF(C916="","",IFERROR(VLOOKUP(C916,Categories!$A$2:$B$18,2,FALSE),""))</f>
        <v/>
      </c>
      <c r="E916" s="10" t="n"/>
    </row>
    <row r="917">
      <c r="A917" s="9" t="n"/>
      <c r="D917">
        <f>IF(C917="","",IFERROR(VLOOKUP(C917,Categories!$A$2:$B$18,2,FALSE),""))</f>
        <v/>
      </c>
      <c r="E917" s="10" t="n"/>
    </row>
    <row r="918">
      <c r="A918" s="9" t="n"/>
      <c r="D918">
        <f>IF(C918="","",IFERROR(VLOOKUP(C918,Categories!$A$2:$B$18,2,FALSE),""))</f>
        <v/>
      </c>
      <c r="E918" s="10" t="n"/>
    </row>
    <row r="919">
      <c r="A919" s="9" t="n"/>
      <c r="D919">
        <f>IF(C919="","",IFERROR(VLOOKUP(C919,Categories!$A$2:$B$18,2,FALSE),""))</f>
        <v/>
      </c>
      <c r="E919" s="10" t="n"/>
    </row>
    <row r="920">
      <c r="A920" s="9" t="n"/>
      <c r="D920">
        <f>IF(C920="","",IFERROR(VLOOKUP(C920,Categories!$A$2:$B$18,2,FALSE),""))</f>
        <v/>
      </c>
      <c r="E920" s="10" t="n"/>
    </row>
    <row r="921">
      <c r="A921" s="9" t="n"/>
      <c r="D921">
        <f>IF(C921="","",IFERROR(VLOOKUP(C921,Categories!$A$2:$B$18,2,FALSE),""))</f>
        <v/>
      </c>
      <c r="E921" s="10" t="n"/>
    </row>
    <row r="922">
      <c r="A922" s="9" t="n"/>
      <c r="D922">
        <f>IF(C922="","",IFERROR(VLOOKUP(C922,Categories!$A$2:$B$18,2,FALSE),""))</f>
        <v/>
      </c>
      <c r="E922" s="10" t="n"/>
    </row>
    <row r="923">
      <c r="A923" s="9" t="n"/>
      <c r="D923">
        <f>IF(C923="","",IFERROR(VLOOKUP(C923,Categories!$A$2:$B$18,2,FALSE),""))</f>
        <v/>
      </c>
      <c r="E923" s="10" t="n"/>
    </row>
    <row r="924">
      <c r="A924" s="9" t="n"/>
      <c r="D924">
        <f>IF(C924="","",IFERROR(VLOOKUP(C924,Categories!$A$2:$B$18,2,FALSE),""))</f>
        <v/>
      </c>
      <c r="E924" s="10" t="n"/>
    </row>
    <row r="925">
      <c r="A925" s="9" t="n"/>
      <c r="D925">
        <f>IF(C925="","",IFERROR(VLOOKUP(C925,Categories!$A$2:$B$18,2,FALSE),""))</f>
        <v/>
      </c>
      <c r="E925" s="10" t="n"/>
    </row>
    <row r="926">
      <c r="A926" s="9" t="n"/>
      <c r="D926">
        <f>IF(C926="","",IFERROR(VLOOKUP(C926,Categories!$A$2:$B$18,2,FALSE),""))</f>
        <v/>
      </c>
      <c r="E926" s="10" t="n"/>
    </row>
    <row r="927">
      <c r="A927" s="9" t="n"/>
      <c r="D927">
        <f>IF(C927="","",IFERROR(VLOOKUP(C927,Categories!$A$2:$B$18,2,FALSE),""))</f>
        <v/>
      </c>
      <c r="E927" s="10" t="n"/>
    </row>
    <row r="928">
      <c r="A928" s="9" t="n"/>
      <c r="D928">
        <f>IF(C928="","",IFERROR(VLOOKUP(C928,Categories!$A$2:$B$18,2,FALSE),""))</f>
        <v/>
      </c>
      <c r="E928" s="10" t="n"/>
    </row>
    <row r="929">
      <c r="A929" s="9" t="n"/>
      <c r="D929">
        <f>IF(C929="","",IFERROR(VLOOKUP(C929,Categories!$A$2:$B$18,2,FALSE),""))</f>
        <v/>
      </c>
      <c r="E929" s="10" t="n"/>
    </row>
    <row r="930">
      <c r="A930" s="9" t="n"/>
      <c r="D930">
        <f>IF(C930="","",IFERROR(VLOOKUP(C930,Categories!$A$2:$B$18,2,FALSE),""))</f>
        <v/>
      </c>
      <c r="E930" s="10" t="n"/>
    </row>
    <row r="931">
      <c r="A931" s="9" t="n"/>
      <c r="D931">
        <f>IF(C931="","",IFERROR(VLOOKUP(C931,Categories!$A$2:$B$18,2,FALSE),""))</f>
        <v/>
      </c>
      <c r="E931" s="10" t="n"/>
    </row>
    <row r="932">
      <c r="A932" s="9" t="n"/>
      <c r="D932">
        <f>IF(C932="","",IFERROR(VLOOKUP(C932,Categories!$A$2:$B$18,2,FALSE),""))</f>
        <v/>
      </c>
      <c r="E932" s="10" t="n"/>
    </row>
    <row r="933">
      <c r="A933" s="9" t="n"/>
      <c r="D933">
        <f>IF(C933="","",IFERROR(VLOOKUP(C933,Categories!$A$2:$B$18,2,FALSE),""))</f>
        <v/>
      </c>
      <c r="E933" s="10" t="n"/>
    </row>
    <row r="934">
      <c r="A934" s="9" t="n"/>
      <c r="D934">
        <f>IF(C934="","",IFERROR(VLOOKUP(C934,Categories!$A$2:$B$18,2,FALSE),""))</f>
        <v/>
      </c>
      <c r="E934" s="10" t="n"/>
    </row>
    <row r="935">
      <c r="A935" s="9" t="n"/>
      <c r="D935">
        <f>IF(C935="","",IFERROR(VLOOKUP(C935,Categories!$A$2:$B$18,2,FALSE),""))</f>
        <v/>
      </c>
      <c r="E935" s="10" t="n"/>
    </row>
    <row r="936">
      <c r="A936" s="9" t="n"/>
      <c r="D936">
        <f>IF(C936="","",IFERROR(VLOOKUP(C936,Categories!$A$2:$B$18,2,FALSE),""))</f>
        <v/>
      </c>
      <c r="E936" s="10" t="n"/>
    </row>
    <row r="937">
      <c r="A937" s="9" t="n"/>
      <c r="D937">
        <f>IF(C937="","",IFERROR(VLOOKUP(C937,Categories!$A$2:$B$18,2,FALSE),""))</f>
        <v/>
      </c>
      <c r="E937" s="10" t="n"/>
    </row>
    <row r="938">
      <c r="A938" s="9" t="n"/>
      <c r="D938">
        <f>IF(C938="","",IFERROR(VLOOKUP(C938,Categories!$A$2:$B$18,2,FALSE),""))</f>
        <v/>
      </c>
      <c r="E938" s="10" t="n"/>
    </row>
    <row r="939">
      <c r="A939" s="9" t="n"/>
      <c r="D939">
        <f>IF(C939="","",IFERROR(VLOOKUP(C939,Categories!$A$2:$B$18,2,FALSE),""))</f>
        <v/>
      </c>
      <c r="E939" s="10" t="n"/>
    </row>
    <row r="940">
      <c r="A940" s="9" t="n"/>
      <c r="D940">
        <f>IF(C940="","",IFERROR(VLOOKUP(C940,Categories!$A$2:$B$18,2,FALSE),""))</f>
        <v/>
      </c>
      <c r="E940" s="10" t="n"/>
    </row>
    <row r="941">
      <c r="A941" s="9" t="n"/>
      <c r="D941">
        <f>IF(C941="","",IFERROR(VLOOKUP(C941,Categories!$A$2:$B$18,2,FALSE),""))</f>
        <v/>
      </c>
      <c r="E941" s="10" t="n"/>
    </row>
    <row r="942">
      <c r="A942" s="9" t="n"/>
      <c r="D942">
        <f>IF(C942="","",IFERROR(VLOOKUP(C942,Categories!$A$2:$B$18,2,FALSE),""))</f>
        <v/>
      </c>
      <c r="E942" s="10" t="n"/>
    </row>
    <row r="943">
      <c r="A943" s="9" t="n"/>
      <c r="D943">
        <f>IF(C943="","",IFERROR(VLOOKUP(C943,Categories!$A$2:$B$18,2,FALSE),""))</f>
        <v/>
      </c>
      <c r="E943" s="10" t="n"/>
    </row>
    <row r="944">
      <c r="A944" s="9" t="n"/>
      <c r="D944">
        <f>IF(C944="","",IFERROR(VLOOKUP(C944,Categories!$A$2:$B$18,2,FALSE),""))</f>
        <v/>
      </c>
      <c r="E944" s="10" t="n"/>
    </row>
    <row r="945">
      <c r="A945" s="9" t="n"/>
      <c r="D945">
        <f>IF(C945="","",IFERROR(VLOOKUP(C945,Categories!$A$2:$B$18,2,FALSE),""))</f>
        <v/>
      </c>
      <c r="E945" s="10" t="n"/>
    </row>
    <row r="946">
      <c r="A946" s="9" t="n"/>
      <c r="D946">
        <f>IF(C946="","",IFERROR(VLOOKUP(C946,Categories!$A$2:$B$18,2,FALSE),""))</f>
        <v/>
      </c>
      <c r="E946" s="10" t="n"/>
    </row>
    <row r="947">
      <c r="A947" s="9" t="n"/>
      <c r="D947">
        <f>IF(C947="","",IFERROR(VLOOKUP(C947,Categories!$A$2:$B$18,2,FALSE),""))</f>
        <v/>
      </c>
      <c r="E947" s="10" t="n"/>
    </row>
    <row r="948">
      <c r="A948" s="9" t="n"/>
      <c r="D948">
        <f>IF(C948="","",IFERROR(VLOOKUP(C948,Categories!$A$2:$B$18,2,FALSE),""))</f>
        <v/>
      </c>
      <c r="E948" s="10" t="n"/>
    </row>
    <row r="949">
      <c r="A949" s="9" t="n"/>
      <c r="D949">
        <f>IF(C949="","",IFERROR(VLOOKUP(C949,Categories!$A$2:$B$18,2,FALSE),""))</f>
        <v/>
      </c>
      <c r="E949" s="10" t="n"/>
    </row>
    <row r="950">
      <c r="A950" s="9" t="n"/>
      <c r="D950">
        <f>IF(C950="","",IFERROR(VLOOKUP(C950,Categories!$A$2:$B$18,2,FALSE),""))</f>
        <v/>
      </c>
      <c r="E950" s="10" t="n"/>
    </row>
    <row r="951">
      <c r="A951" s="9" t="n"/>
      <c r="D951">
        <f>IF(C951="","",IFERROR(VLOOKUP(C951,Categories!$A$2:$B$18,2,FALSE),""))</f>
        <v/>
      </c>
      <c r="E951" s="10" t="n"/>
    </row>
    <row r="952">
      <c r="A952" s="9" t="n"/>
      <c r="D952">
        <f>IF(C952="","",IFERROR(VLOOKUP(C952,Categories!$A$2:$B$18,2,FALSE),""))</f>
        <v/>
      </c>
      <c r="E952" s="10" t="n"/>
    </row>
    <row r="953">
      <c r="A953" s="9" t="n"/>
      <c r="D953">
        <f>IF(C953="","",IFERROR(VLOOKUP(C953,Categories!$A$2:$B$18,2,FALSE),""))</f>
        <v/>
      </c>
      <c r="E953" s="10" t="n"/>
    </row>
    <row r="954">
      <c r="A954" s="9" t="n"/>
      <c r="D954">
        <f>IF(C954="","",IFERROR(VLOOKUP(C954,Categories!$A$2:$B$18,2,FALSE),""))</f>
        <v/>
      </c>
      <c r="E954" s="10" t="n"/>
    </row>
    <row r="955">
      <c r="A955" s="9" t="n"/>
      <c r="D955">
        <f>IF(C955="","",IFERROR(VLOOKUP(C955,Categories!$A$2:$B$18,2,FALSE),""))</f>
        <v/>
      </c>
      <c r="E955" s="10" t="n"/>
    </row>
    <row r="956">
      <c r="A956" s="9" t="n"/>
      <c r="D956">
        <f>IF(C956="","",IFERROR(VLOOKUP(C956,Categories!$A$2:$B$18,2,FALSE),""))</f>
        <v/>
      </c>
      <c r="E956" s="10" t="n"/>
    </row>
    <row r="957">
      <c r="A957" s="9" t="n"/>
      <c r="D957">
        <f>IF(C957="","",IFERROR(VLOOKUP(C957,Categories!$A$2:$B$18,2,FALSE),""))</f>
        <v/>
      </c>
      <c r="E957" s="10" t="n"/>
    </row>
    <row r="958">
      <c r="A958" s="9" t="n"/>
      <c r="D958">
        <f>IF(C958="","",IFERROR(VLOOKUP(C958,Categories!$A$2:$B$18,2,FALSE),""))</f>
        <v/>
      </c>
      <c r="E958" s="10" t="n"/>
    </row>
    <row r="959">
      <c r="A959" s="9" t="n"/>
      <c r="D959">
        <f>IF(C959="","",IFERROR(VLOOKUP(C959,Categories!$A$2:$B$18,2,FALSE),""))</f>
        <v/>
      </c>
      <c r="E959" s="10" t="n"/>
    </row>
    <row r="960">
      <c r="A960" s="9" t="n"/>
      <c r="D960">
        <f>IF(C960="","",IFERROR(VLOOKUP(C960,Categories!$A$2:$B$18,2,FALSE),""))</f>
        <v/>
      </c>
      <c r="E960" s="10" t="n"/>
    </row>
    <row r="961">
      <c r="A961" s="9" t="n"/>
      <c r="D961">
        <f>IF(C961="","",IFERROR(VLOOKUP(C961,Categories!$A$2:$B$18,2,FALSE),""))</f>
        <v/>
      </c>
      <c r="E961" s="10" t="n"/>
    </row>
    <row r="962">
      <c r="A962" s="9" t="n"/>
      <c r="D962">
        <f>IF(C962="","",IFERROR(VLOOKUP(C962,Categories!$A$2:$B$18,2,FALSE),""))</f>
        <v/>
      </c>
      <c r="E962" s="10" t="n"/>
    </row>
    <row r="963">
      <c r="A963" s="9" t="n"/>
      <c r="D963">
        <f>IF(C963="","",IFERROR(VLOOKUP(C963,Categories!$A$2:$B$18,2,FALSE),""))</f>
        <v/>
      </c>
      <c r="E963" s="10" t="n"/>
    </row>
    <row r="964">
      <c r="A964" s="9" t="n"/>
      <c r="D964">
        <f>IF(C964="","",IFERROR(VLOOKUP(C964,Categories!$A$2:$B$18,2,FALSE),""))</f>
        <v/>
      </c>
      <c r="E964" s="10" t="n"/>
    </row>
    <row r="965">
      <c r="A965" s="9" t="n"/>
      <c r="D965">
        <f>IF(C965="","",IFERROR(VLOOKUP(C965,Categories!$A$2:$B$18,2,FALSE),""))</f>
        <v/>
      </c>
      <c r="E965" s="10" t="n"/>
    </row>
    <row r="966">
      <c r="A966" s="9" t="n"/>
      <c r="D966">
        <f>IF(C966="","",IFERROR(VLOOKUP(C966,Categories!$A$2:$B$18,2,FALSE),""))</f>
        <v/>
      </c>
      <c r="E966" s="10" t="n"/>
    </row>
    <row r="967">
      <c r="A967" s="9" t="n"/>
      <c r="D967">
        <f>IF(C967="","",IFERROR(VLOOKUP(C967,Categories!$A$2:$B$18,2,FALSE),""))</f>
        <v/>
      </c>
      <c r="E967" s="10" t="n"/>
    </row>
    <row r="968">
      <c r="A968" s="9" t="n"/>
      <c r="D968">
        <f>IF(C968="","",IFERROR(VLOOKUP(C968,Categories!$A$2:$B$18,2,FALSE),""))</f>
        <v/>
      </c>
      <c r="E968" s="10" t="n"/>
    </row>
    <row r="969">
      <c r="A969" s="9" t="n"/>
      <c r="D969">
        <f>IF(C969="","",IFERROR(VLOOKUP(C969,Categories!$A$2:$B$18,2,FALSE),""))</f>
        <v/>
      </c>
      <c r="E969" s="10" t="n"/>
    </row>
    <row r="970">
      <c r="A970" s="9" t="n"/>
      <c r="D970">
        <f>IF(C970="","",IFERROR(VLOOKUP(C970,Categories!$A$2:$B$18,2,FALSE),""))</f>
        <v/>
      </c>
      <c r="E970" s="10" t="n"/>
    </row>
    <row r="971">
      <c r="A971" s="9" t="n"/>
      <c r="D971">
        <f>IF(C971="","",IFERROR(VLOOKUP(C971,Categories!$A$2:$B$18,2,FALSE),""))</f>
        <v/>
      </c>
      <c r="E971" s="10" t="n"/>
    </row>
    <row r="972">
      <c r="A972" s="9" t="n"/>
      <c r="D972">
        <f>IF(C972="","",IFERROR(VLOOKUP(C972,Categories!$A$2:$B$18,2,FALSE),""))</f>
        <v/>
      </c>
      <c r="E972" s="10" t="n"/>
    </row>
    <row r="973">
      <c r="A973" s="9" t="n"/>
      <c r="D973">
        <f>IF(C973="","",IFERROR(VLOOKUP(C973,Categories!$A$2:$B$18,2,FALSE),""))</f>
        <v/>
      </c>
      <c r="E973" s="10" t="n"/>
    </row>
    <row r="974">
      <c r="A974" s="9" t="n"/>
      <c r="D974">
        <f>IF(C974="","",IFERROR(VLOOKUP(C974,Categories!$A$2:$B$18,2,FALSE),""))</f>
        <v/>
      </c>
      <c r="E974" s="10" t="n"/>
    </row>
    <row r="975">
      <c r="A975" s="9" t="n"/>
      <c r="D975">
        <f>IF(C975="","",IFERROR(VLOOKUP(C975,Categories!$A$2:$B$18,2,FALSE),""))</f>
        <v/>
      </c>
      <c r="E975" s="10" t="n"/>
    </row>
    <row r="976">
      <c r="A976" s="9" t="n"/>
      <c r="D976">
        <f>IF(C976="","",IFERROR(VLOOKUP(C976,Categories!$A$2:$B$18,2,FALSE),""))</f>
        <v/>
      </c>
      <c r="E976" s="10" t="n"/>
    </row>
    <row r="977">
      <c r="A977" s="9" t="n"/>
      <c r="D977">
        <f>IF(C977="","",IFERROR(VLOOKUP(C977,Categories!$A$2:$B$18,2,FALSE),""))</f>
        <v/>
      </c>
      <c r="E977" s="10" t="n"/>
    </row>
    <row r="978">
      <c r="A978" s="9" t="n"/>
      <c r="D978">
        <f>IF(C978="","",IFERROR(VLOOKUP(C978,Categories!$A$2:$B$18,2,FALSE),""))</f>
        <v/>
      </c>
      <c r="E978" s="10" t="n"/>
    </row>
    <row r="979">
      <c r="A979" s="9" t="n"/>
      <c r="D979">
        <f>IF(C979="","",IFERROR(VLOOKUP(C979,Categories!$A$2:$B$18,2,FALSE),""))</f>
        <v/>
      </c>
      <c r="E979" s="10" t="n"/>
    </row>
    <row r="980">
      <c r="A980" s="9" t="n"/>
      <c r="D980">
        <f>IF(C980="","",IFERROR(VLOOKUP(C980,Categories!$A$2:$B$18,2,FALSE),""))</f>
        <v/>
      </c>
      <c r="E980" s="10" t="n"/>
    </row>
    <row r="981">
      <c r="A981" s="9" t="n"/>
      <c r="D981">
        <f>IF(C981="","",IFERROR(VLOOKUP(C981,Categories!$A$2:$B$18,2,FALSE),""))</f>
        <v/>
      </c>
      <c r="E981" s="10" t="n"/>
    </row>
    <row r="982">
      <c r="A982" s="9" t="n"/>
      <c r="D982">
        <f>IF(C982="","",IFERROR(VLOOKUP(C982,Categories!$A$2:$B$18,2,FALSE),""))</f>
        <v/>
      </c>
      <c r="E982" s="10" t="n"/>
    </row>
    <row r="983">
      <c r="A983" s="9" t="n"/>
      <c r="D983">
        <f>IF(C983="","",IFERROR(VLOOKUP(C983,Categories!$A$2:$B$18,2,FALSE),""))</f>
        <v/>
      </c>
      <c r="E983" s="10" t="n"/>
    </row>
    <row r="984">
      <c r="A984" s="9" t="n"/>
      <c r="D984">
        <f>IF(C984="","",IFERROR(VLOOKUP(C984,Categories!$A$2:$B$18,2,FALSE),""))</f>
        <v/>
      </c>
      <c r="E984" s="10" t="n"/>
    </row>
    <row r="985">
      <c r="A985" s="9" t="n"/>
      <c r="D985">
        <f>IF(C985="","",IFERROR(VLOOKUP(C985,Categories!$A$2:$B$18,2,FALSE),""))</f>
        <v/>
      </c>
      <c r="E985" s="10" t="n"/>
    </row>
    <row r="986">
      <c r="A986" s="9" t="n"/>
      <c r="D986">
        <f>IF(C986="","",IFERROR(VLOOKUP(C986,Categories!$A$2:$B$18,2,FALSE),""))</f>
        <v/>
      </c>
      <c r="E986" s="10" t="n"/>
    </row>
    <row r="987">
      <c r="A987" s="9" t="n"/>
      <c r="D987">
        <f>IF(C987="","",IFERROR(VLOOKUP(C987,Categories!$A$2:$B$18,2,FALSE),""))</f>
        <v/>
      </c>
      <c r="E987" s="10" t="n"/>
    </row>
    <row r="988">
      <c r="A988" s="9" t="n"/>
      <c r="D988">
        <f>IF(C988="","",IFERROR(VLOOKUP(C988,Categories!$A$2:$B$18,2,FALSE),""))</f>
        <v/>
      </c>
      <c r="E988" s="10" t="n"/>
    </row>
    <row r="989">
      <c r="A989" s="9" t="n"/>
      <c r="D989">
        <f>IF(C989="","",IFERROR(VLOOKUP(C989,Categories!$A$2:$B$18,2,FALSE),""))</f>
        <v/>
      </c>
      <c r="E989" s="10" t="n"/>
    </row>
    <row r="990">
      <c r="A990" s="9" t="n"/>
      <c r="D990">
        <f>IF(C990="","",IFERROR(VLOOKUP(C990,Categories!$A$2:$B$18,2,FALSE),""))</f>
        <v/>
      </c>
      <c r="E990" s="10" t="n"/>
    </row>
    <row r="991">
      <c r="A991" s="9" t="n"/>
      <c r="D991">
        <f>IF(C991="","",IFERROR(VLOOKUP(C991,Categories!$A$2:$B$18,2,FALSE),""))</f>
        <v/>
      </c>
      <c r="E991" s="10" t="n"/>
    </row>
    <row r="992">
      <c r="A992" s="9" t="n"/>
      <c r="D992">
        <f>IF(C992="","",IFERROR(VLOOKUP(C992,Categories!$A$2:$B$18,2,FALSE),""))</f>
        <v/>
      </c>
      <c r="E992" s="10" t="n"/>
    </row>
    <row r="993">
      <c r="A993" s="9" t="n"/>
      <c r="D993">
        <f>IF(C993="","",IFERROR(VLOOKUP(C993,Categories!$A$2:$B$18,2,FALSE),""))</f>
        <v/>
      </c>
      <c r="E993" s="10" t="n"/>
    </row>
    <row r="994">
      <c r="A994" s="9" t="n"/>
      <c r="D994">
        <f>IF(C994="","",IFERROR(VLOOKUP(C994,Categories!$A$2:$B$18,2,FALSE),""))</f>
        <v/>
      </c>
      <c r="E994" s="10" t="n"/>
    </row>
    <row r="995">
      <c r="A995" s="9" t="n"/>
      <c r="D995">
        <f>IF(C995="","",IFERROR(VLOOKUP(C995,Categories!$A$2:$B$18,2,FALSE),""))</f>
        <v/>
      </c>
      <c r="E995" s="10" t="n"/>
    </row>
    <row r="996">
      <c r="A996" s="9" t="n"/>
      <c r="D996">
        <f>IF(C996="","",IFERROR(VLOOKUP(C996,Categories!$A$2:$B$18,2,FALSE),""))</f>
        <v/>
      </c>
      <c r="E996" s="10" t="n"/>
    </row>
    <row r="997">
      <c r="A997" s="9" t="n"/>
      <c r="D997">
        <f>IF(C997="","",IFERROR(VLOOKUP(C997,Categories!$A$2:$B$18,2,FALSE),""))</f>
        <v/>
      </c>
      <c r="E997" s="10" t="n"/>
    </row>
    <row r="998">
      <c r="A998" s="9" t="n"/>
      <c r="D998">
        <f>IF(C998="","",IFERROR(VLOOKUP(C998,Categories!$A$2:$B$18,2,FALSE),""))</f>
        <v/>
      </c>
      <c r="E998" s="10" t="n"/>
    </row>
    <row r="999">
      <c r="A999" s="9" t="n"/>
      <c r="D999">
        <f>IF(C999="","",IFERROR(VLOOKUP(C999,Categories!$A$2:$B$18,2,FALSE),""))</f>
        <v/>
      </c>
      <c r="E999" s="10" t="n"/>
    </row>
    <row r="1000">
      <c r="A1000" s="9" t="n"/>
      <c r="D1000">
        <f>IF(C1000="","",IFERROR(VLOOKUP(C1000,Categories!$A$2:$B$18,2,FALSE),""))</f>
        <v/>
      </c>
      <c r="E1000" s="10" t="n"/>
    </row>
  </sheetData>
  <dataValidations count="2">
    <dataValidation sqref="C2:C1000" showDropDown="0" showInputMessage="0" showErrorMessage="0" allowBlank="1" type="list">
      <formula1>=Categories!$A$2:$A$18</formula1>
    </dataValidation>
    <dataValidation sqref="F2:F1000" showDropDown="0" showInputMessage="0" showErrorMessage="0" allowBlank="1" type="list">
      <formula1>"Bank transfer,Check,Cash,Card or payment app"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2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>
      <c r="A1" s="4" t="inlineStr">
        <is>
          <t>Category</t>
        </is>
      </c>
      <c r="B1" s="4" t="inlineStr">
        <is>
          <t>Jan</t>
        </is>
      </c>
      <c r="C1" s="4" t="inlineStr">
        <is>
          <t>Feb</t>
        </is>
      </c>
      <c r="D1" s="4" t="inlineStr">
        <is>
          <t>Mar</t>
        </is>
      </c>
      <c r="E1" s="4" t="inlineStr">
        <is>
          <t>Apr</t>
        </is>
      </c>
      <c r="F1" s="4" t="inlineStr">
        <is>
          <t>May</t>
        </is>
      </c>
      <c r="G1" s="4" t="inlineStr">
        <is>
          <t>Jun</t>
        </is>
      </c>
      <c r="H1" s="4" t="inlineStr">
        <is>
          <t>Jul</t>
        </is>
      </c>
      <c r="I1" s="4" t="inlineStr">
        <is>
          <t>Aug</t>
        </is>
      </c>
      <c r="J1" s="4" t="inlineStr">
        <is>
          <t>Sep</t>
        </is>
      </c>
      <c r="K1" s="4" t="inlineStr">
        <is>
          <t>Oct</t>
        </is>
      </c>
      <c r="L1" s="4" t="inlineStr">
        <is>
          <t>Nov</t>
        </is>
      </c>
      <c r="M1" s="4" t="inlineStr">
        <is>
          <t>Dec</t>
        </is>
      </c>
      <c r="N1" s="4" t="inlineStr">
        <is>
          <t>Year total</t>
        </is>
      </c>
    </row>
    <row r="2">
      <c r="A2" s="11" t="inlineStr">
        <is>
          <t>INCOME</t>
        </is>
      </c>
    </row>
    <row r="3">
      <c r="A3" t="inlineStr">
        <is>
          <t>Sales</t>
        </is>
      </c>
      <c r="B3" s="12">
        <f>SUMIFS(Transactions!$E$2:$E$1000,Transactions!$C$2:$C$1000,$A3,Transactions!$A$2:$A$1000,"&gt;="&amp;DATE(2026,1,1),Transactions!$A$2:$A$1000,"&lt;"&amp;DATE(2026,2,1))</f>
        <v/>
      </c>
      <c r="C3" s="12">
        <f>SUMIFS(Transactions!$E$2:$E$1000,Transactions!$C$2:$C$1000,$A3,Transactions!$A$2:$A$1000,"&gt;="&amp;DATE(2026,2,1),Transactions!$A$2:$A$1000,"&lt;"&amp;DATE(2026,3,1))</f>
        <v/>
      </c>
      <c r="D3" s="12">
        <f>SUMIFS(Transactions!$E$2:$E$1000,Transactions!$C$2:$C$1000,$A3,Transactions!$A$2:$A$1000,"&gt;="&amp;DATE(2026,3,1),Transactions!$A$2:$A$1000,"&lt;"&amp;DATE(2026,4,1))</f>
        <v/>
      </c>
      <c r="E3" s="12">
        <f>SUMIFS(Transactions!$E$2:$E$1000,Transactions!$C$2:$C$1000,$A3,Transactions!$A$2:$A$1000,"&gt;="&amp;DATE(2026,4,1),Transactions!$A$2:$A$1000,"&lt;"&amp;DATE(2026,5,1))</f>
        <v/>
      </c>
      <c r="F3" s="12">
        <f>SUMIFS(Transactions!$E$2:$E$1000,Transactions!$C$2:$C$1000,$A3,Transactions!$A$2:$A$1000,"&gt;="&amp;DATE(2026,5,1),Transactions!$A$2:$A$1000,"&lt;"&amp;DATE(2026,6,1))</f>
        <v/>
      </c>
      <c r="G3" s="12">
        <f>SUMIFS(Transactions!$E$2:$E$1000,Transactions!$C$2:$C$1000,$A3,Transactions!$A$2:$A$1000,"&gt;="&amp;DATE(2026,6,1),Transactions!$A$2:$A$1000,"&lt;"&amp;DATE(2026,7,1))</f>
        <v/>
      </c>
      <c r="H3" s="12">
        <f>SUMIFS(Transactions!$E$2:$E$1000,Transactions!$C$2:$C$1000,$A3,Transactions!$A$2:$A$1000,"&gt;="&amp;DATE(2026,7,1),Transactions!$A$2:$A$1000,"&lt;"&amp;DATE(2026,8,1))</f>
        <v/>
      </c>
      <c r="I3" s="12">
        <f>SUMIFS(Transactions!$E$2:$E$1000,Transactions!$C$2:$C$1000,$A3,Transactions!$A$2:$A$1000,"&gt;="&amp;DATE(2026,8,1),Transactions!$A$2:$A$1000,"&lt;"&amp;DATE(2026,9,1))</f>
        <v/>
      </c>
      <c r="J3" s="12">
        <f>SUMIFS(Transactions!$E$2:$E$1000,Transactions!$C$2:$C$1000,$A3,Transactions!$A$2:$A$1000,"&gt;="&amp;DATE(2026,9,1),Transactions!$A$2:$A$1000,"&lt;"&amp;DATE(2026,10,1))</f>
        <v/>
      </c>
      <c r="K3" s="12">
        <f>SUMIFS(Transactions!$E$2:$E$1000,Transactions!$C$2:$C$1000,$A3,Transactions!$A$2:$A$1000,"&gt;="&amp;DATE(2026,10,1),Transactions!$A$2:$A$1000,"&lt;"&amp;DATE(2026,11,1))</f>
        <v/>
      </c>
      <c r="L3" s="12">
        <f>SUMIFS(Transactions!$E$2:$E$1000,Transactions!$C$2:$C$1000,$A3,Transactions!$A$2:$A$1000,"&gt;="&amp;DATE(2026,11,1),Transactions!$A$2:$A$1000,"&lt;"&amp;DATE(2026,12,1))</f>
        <v/>
      </c>
      <c r="M3" s="12">
        <f>SUMIFS(Transactions!$E$2:$E$1000,Transactions!$C$2:$C$1000,$A3,Transactions!$A$2:$A$1000,"&gt;="&amp;DATE(2026,12,1),Transactions!$A$2:$A$1000,"&lt;"&amp;DATE(2027,1,1))</f>
        <v/>
      </c>
      <c r="N3" s="12">
        <f>SUM(B3:M3)</f>
        <v/>
      </c>
    </row>
    <row r="4">
      <c r="A4" t="inlineStr">
        <is>
          <t>Services</t>
        </is>
      </c>
      <c r="B4" s="12">
        <f>SUMIFS(Transactions!$E$2:$E$1000,Transactions!$C$2:$C$1000,$A4,Transactions!$A$2:$A$1000,"&gt;="&amp;DATE(2026,1,1),Transactions!$A$2:$A$1000,"&lt;"&amp;DATE(2026,2,1))</f>
        <v/>
      </c>
      <c r="C4" s="12">
        <f>SUMIFS(Transactions!$E$2:$E$1000,Transactions!$C$2:$C$1000,$A4,Transactions!$A$2:$A$1000,"&gt;="&amp;DATE(2026,2,1),Transactions!$A$2:$A$1000,"&lt;"&amp;DATE(2026,3,1))</f>
        <v/>
      </c>
      <c r="D4" s="12">
        <f>SUMIFS(Transactions!$E$2:$E$1000,Transactions!$C$2:$C$1000,$A4,Transactions!$A$2:$A$1000,"&gt;="&amp;DATE(2026,3,1),Transactions!$A$2:$A$1000,"&lt;"&amp;DATE(2026,4,1))</f>
        <v/>
      </c>
      <c r="E4" s="12">
        <f>SUMIFS(Transactions!$E$2:$E$1000,Transactions!$C$2:$C$1000,$A4,Transactions!$A$2:$A$1000,"&gt;="&amp;DATE(2026,4,1),Transactions!$A$2:$A$1000,"&lt;"&amp;DATE(2026,5,1))</f>
        <v/>
      </c>
      <c r="F4" s="12">
        <f>SUMIFS(Transactions!$E$2:$E$1000,Transactions!$C$2:$C$1000,$A4,Transactions!$A$2:$A$1000,"&gt;="&amp;DATE(2026,5,1),Transactions!$A$2:$A$1000,"&lt;"&amp;DATE(2026,6,1))</f>
        <v/>
      </c>
      <c r="G4" s="12">
        <f>SUMIFS(Transactions!$E$2:$E$1000,Transactions!$C$2:$C$1000,$A4,Transactions!$A$2:$A$1000,"&gt;="&amp;DATE(2026,6,1),Transactions!$A$2:$A$1000,"&lt;"&amp;DATE(2026,7,1))</f>
        <v/>
      </c>
      <c r="H4" s="12">
        <f>SUMIFS(Transactions!$E$2:$E$1000,Transactions!$C$2:$C$1000,$A4,Transactions!$A$2:$A$1000,"&gt;="&amp;DATE(2026,7,1),Transactions!$A$2:$A$1000,"&lt;"&amp;DATE(2026,8,1))</f>
        <v/>
      </c>
      <c r="I4" s="12">
        <f>SUMIFS(Transactions!$E$2:$E$1000,Transactions!$C$2:$C$1000,$A4,Transactions!$A$2:$A$1000,"&gt;="&amp;DATE(2026,8,1),Transactions!$A$2:$A$1000,"&lt;"&amp;DATE(2026,9,1))</f>
        <v/>
      </c>
      <c r="J4" s="12">
        <f>SUMIFS(Transactions!$E$2:$E$1000,Transactions!$C$2:$C$1000,$A4,Transactions!$A$2:$A$1000,"&gt;="&amp;DATE(2026,9,1),Transactions!$A$2:$A$1000,"&lt;"&amp;DATE(2026,10,1))</f>
        <v/>
      </c>
      <c r="K4" s="12">
        <f>SUMIFS(Transactions!$E$2:$E$1000,Transactions!$C$2:$C$1000,$A4,Transactions!$A$2:$A$1000,"&gt;="&amp;DATE(2026,10,1),Transactions!$A$2:$A$1000,"&lt;"&amp;DATE(2026,11,1))</f>
        <v/>
      </c>
      <c r="L4" s="12">
        <f>SUMIFS(Transactions!$E$2:$E$1000,Transactions!$C$2:$C$1000,$A4,Transactions!$A$2:$A$1000,"&gt;="&amp;DATE(2026,11,1),Transactions!$A$2:$A$1000,"&lt;"&amp;DATE(2026,12,1))</f>
        <v/>
      </c>
      <c r="M4" s="12">
        <f>SUMIFS(Transactions!$E$2:$E$1000,Transactions!$C$2:$C$1000,$A4,Transactions!$A$2:$A$1000,"&gt;="&amp;DATE(2026,12,1),Transactions!$A$2:$A$1000,"&lt;"&amp;DATE(2027,1,1))</f>
        <v/>
      </c>
      <c r="N4" s="12">
        <f>SUM(B4:M4)</f>
        <v/>
      </c>
    </row>
    <row r="5">
      <c r="A5" t="inlineStr">
        <is>
          <t>Other income</t>
        </is>
      </c>
      <c r="B5" s="12">
        <f>SUMIFS(Transactions!$E$2:$E$1000,Transactions!$C$2:$C$1000,$A5,Transactions!$A$2:$A$1000,"&gt;="&amp;DATE(2026,1,1),Transactions!$A$2:$A$1000,"&lt;"&amp;DATE(2026,2,1))</f>
        <v/>
      </c>
      <c r="C5" s="12">
        <f>SUMIFS(Transactions!$E$2:$E$1000,Transactions!$C$2:$C$1000,$A5,Transactions!$A$2:$A$1000,"&gt;="&amp;DATE(2026,2,1),Transactions!$A$2:$A$1000,"&lt;"&amp;DATE(2026,3,1))</f>
        <v/>
      </c>
      <c r="D5" s="12">
        <f>SUMIFS(Transactions!$E$2:$E$1000,Transactions!$C$2:$C$1000,$A5,Transactions!$A$2:$A$1000,"&gt;="&amp;DATE(2026,3,1),Transactions!$A$2:$A$1000,"&lt;"&amp;DATE(2026,4,1))</f>
        <v/>
      </c>
      <c r="E5" s="12">
        <f>SUMIFS(Transactions!$E$2:$E$1000,Transactions!$C$2:$C$1000,$A5,Transactions!$A$2:$A$1000,"&gt;="&amp;DATE(2026,4,1),Transactions!$A$2:$A$1000,"&lt;"&amp;DATE(2026,5,1))</f>
        <v/>
      </c>
      <c r="F5" s="12">
        <f>SUMIFS(Transactions!$E$2:$E$1000,Transactions!$C$2:$C$1000,$A5,Transactions!$A$2:$A$1000,"&gt;="&amp;DATE(2026,5,1),Transactions!$A$2:$A$1000,"&lt;"&amp;DATE(2026,6,1))</f>
        <v/>
      </c>
      <c r="G5" s="12">
        <f>SUMIFS(Transactions!$E$2:$E$1000,Transactions!$C$2:$C$1000,$A5,Transactions!$A$2:$A$1000,"&gt;="&amp;DATE(2026,6,1),Transactions!$A$2:$A$1000,"&lt;"&amp;DATE(2026,7,1))</f>
        <v/>
      </c>
      <c r="H5" s="12">
        <f>SUMIFS(Transactions!$E$2:$E$1000,Transactions!$C$2:$C$1000,$A5,Transactions!$A$2:$A$1000,"&gt;="&amp;DATE(2026,7,1),Transactions!$A$2:$A$1000,"&lt;"&amp;DATE(2026,8,1))</f>
        <v/>
      </c>
      <c r="I5" s="12">
        <f>SUMIFS(Transactions!$E$2:$E$1000,Transactions!$C$2:$C$1000,$A5,Transactions!$A$2:$A$1000,"&gt;="&amp;DATE(2026,8,1),Transactions!$A$2:$A$1000,"&lt;"&amp;DATE(2026,9,1))</f>
        <v/>
      </c>
      <c r="J5" s="12">
        <f>SUMIFS(Transactions!$E$2:$E$1000,Transactions!$C$2:$C$1000,$A5,Transactions!$A$2:$A$1000,"&gt;="&amp;DATE(2026,9,1),Transactions!$A$2:$A$1000,"&lt;"&amp;DATE(2026,10,1))</f>
        <v/>
      </c>
      <c r="K5" s="12">
        <f>SUMIFS(Transactions!$E$2:$E$1000,Transactions!$C$2:$C$1000,$A5,Transactions!$A$2:$A$1000,"&gt;="&amp;DATE(2026,10,1),Transactions!$A$2:$A$1000,"&lt;"&amp;DATE(2026,11,1))</f>
        <v/>
      </c>
      <c r="L5" s="12">
        <f>SUMIFS(Transactions!$E$2:$E$1000,Transactions!$C$2:$C$1000,$A5,Transactions!$A$2:$A$1000,"&gt;="&amp;DATE(2026,11,1),Transactions!$A$2:$A$1000,"&lt;"&amp;DATE(2026,12,1))</f>
        <v/>
      </c>
      <c r="M5" s="12">
        <f>SUMIFS(Transactions!$E$2:$E$1000,Transactions!$C$2:$C$1000,$A5,Transactions!$A$2:$A$1000,"&gt;="&amp;DATE(2026,12,1),Transactions!$A$2:$A$1000,"&lt;"&amp;DATE(2027,1,1))</f>
        <v/>
      </c>
      <c r="N5" s="12">
        <f>SUM(B5:M5)</f>
        <v/>
      </c>
    </row>
    <row r="6">
      <c r="A6" s="13" t="inlineStr">
        <is>
          <t>Total income</t>
        </is>
      </c>
      <c r="B6" s="14">
        <f>SUM(B3:B5)</f>
        <v/>
      </c>
      <c r="C6" s="14">
        <f>SUM(C3:C5)</f>
        <v/>
      </c>
      <c r="D6" s="14">
        <f>SUM(D3:D5)</f>
        <v/>
      </c>
      <c r="E6" s="14">
        <f>SUM(E3:E5)</f>
        <v/>
      </c>
      <c r="F6" s="14">
        <f>SUM(F3:F5)</f>
        <v/>
      </c>
      <c r="G6" s="14">
        <f>SUM(G3:G5)</f>
        <v/>
      </c>
      <c r="H6" s="14">
        <f>SUM(H3:H5)</f>
        <v/>
      </c>
      <c r="I6" s="14">
        <f>SUM(I3:I5)</f>
        <v/>
      </c>
      <c r="J6" s="14">
        <f>SUM(J3:J5)</f>
        <v/>
      </c>
      <c r="K6" s="14">
        <f>SUM(K3:K5)</f>
        <v/>
      </c>
      <c r="L6" s="14">
        <f>SUM(L3:L5)</f>
        <v/>
      </c>
      <c r="M6" s="14">
        <f>SUM(M3:M5)</f>
        <v/>
      </c>
      <c r="N6" s="14">
        <f>SUM(N3:N5)</f>
        <v/>
      </c>
    </row>
    <row r="8">
      <c r="A8" s="15" t="inlineStr">
        <is>
          <t>EXPENSES</t>
        </is>
      </c>
    </row>
    <row r="9">
      <c r="A9" t="inlineStr">
        <is>
          <t>Advertising</t>
        </is>
      </c>
      <c r="B9" s="12">
        <f>SUMIFS(Transactions!$E$2:$E$1000,Transactions!$C$2:$C$1000,$A9,Transactions!$A$2:$A$1000,"&gt;="&amp;DATE(2026,1,1),Transactions!$A$2:$A$1000,"&lt;"&amp;DATE(2026,2,1))</f>
        <v/>
      </c>
      <c r="C9" s="12">
        <f>SUMIFS(Transactions!$E$2:$E$1000,Transactions!$C$2:$C$1000,$A9,Transactions!$A$2:$A$1000,"&gt;="&amp;DATE(2026,2,1),Transactions!$A$2:$A$1000,"&lt;"&amp;DATE(2026,3,1))</f>
        <v/>
      </c>
      <c r="D9" s="12">
        <f>SUMIFS(Transactions!$E$2:$E$1000,Transactions!$C$2:$C$1000,$A9,Transactions!$A$2:$A$1000,"&gt;="&amp;DATE(2026,3,1),Transactions!$A$2:$A$1000,"&lt;"&amp;DATE(2026,4,1))</f>
        <v/>
      </c>
      <c r="E9" s="12">
        <f>SUMIFS(Transactions!$E$2:$E$1000,Transactions!$C$2:$C$1000,$A9,Transactions!$A$2:$A$1000,"&gt;="&amp;DATE(2026,4,1),Transactions!$A$2:$A$1000,"&lt;"&amp;DATE(2026,5,1))</f>
        <v/>
      </c>
      <c r="F9" s="12">
        <f>SUMIFS(Transactions!$E$2:$E$1000,Transactions!$C$2:$C$1000,$A9,Transactions!$A$2:$A$1000,"&gt;="&amp;DATE(2026,5,1),Transactions!$A$2:$A$1000,"&lt;"&amp;DATE(2026,6,1))</f>
        <v/>
      </c>
      <c r="G9" s="12">
        <f>SUMIFS(Transactions!$E$2:$E$1000,Transactions!$C$2:$C$1000,$A9,Transactions!$A$2:$A$1000,"&gt;="&amp;DATE(2026,6,1),Transactions!$A$2:$A$1000,"&lt;"&amp;DATE(2026,7,1))</f>
        <v/>
      </c>
      <c r="H9" s="12">
        <f>SUMIFS(Transactions!$E$2:$E$1000,Transactions!$C$2:$C$1000,$A9,Transactions!$A$2:$A$1000,"&gt;="&amp;DATE(2026,7,1),Transactions!$A$2:$A$1000,"&lt;"&amp;DATE(2026,8,1))</f>
        <v/>
      </c>
      <c r="I9" s="12">
        <f>SUMIFS(Transactions!$E$2:$E$1000,Transactions!$C$2:$C$1000,$A9,Transactions!$A$2:$A$1000,"&gt;="&amp;DATE(2026,8,1),Transactions!$A$2:$A$1000,"&lt;"&amp;DATE(2026,9,1))</f>
        <v/>
      </c>
      <c r="J9" s="12">
        <f>SUMIFS(Transactions!$E$2:$E$1000,Transactions!$C$2:$C$1000,$A9,Transactions!$A$2:$A$1000,"&gt;="&amp;DATE(2026,9,1),Transactions!$A$2:$A$1000,"&lt;"&amp;DATE(2026,10,1))</f>
        <v/>
      </c>
      <c r="K9" s="12">
        <f>SUMIFS(Transactions!$E$2:$E$1000,Transactions!$C$2:$C$1000,$A9,Transactions!$A$2:$A$1000,"&gt;="&amp;DATE(2026,10,1),Transactions!$A$2:$A$1000,"&lt;"&amp;DATE(2026,11,1))</f>
        <v/>
      </c>
      <c r="L9" s="12">
        <f>SUMIFS(Transactions!$E$2:$E$1000,Transactions!$C$2:$C$1000,$A9,Transactions!$A$2:$A$1000,"&gt;="&amp;DATE(2026,11,1),Transactions!$A$2:$A$1000,"&lt;"&amp;DATE(2026,12,1))</f>
        <v/>
      </c>
      <c r="M9" s="12">
        <f>SUMIFS(Transactions!$E$2:$E$1000,Transactions!$C$2:$C$1000,$A9,Transactions!$A$2:$A$1000,"&gt;="&amp;DATE(2026,12,1),Transactions!$A$2:$A$1000,"&lt;"&amp;DATE(2027,1,1))</f>
        <v/>
      </c>
      <c r="N9" s="12">
        <f>SUM(B9:M9)</f>
        <v/>
      </c>
    </row>
    <row r="10">
      <c r="A10" t="inlineStr">
        <is>
          <t>Bank and card fees</t>
        </is>
      </c>
      <c r="B10" s="12">
        <f>SUMIFS(Transactions!$E$2:$E$1000,Transactions!$C$2:$C$1000,$A10,Transactions!$A$2:$A$1000,"&gt;="&amp;DATE(2026,1,1),Transactions!$A$2:$A$1000,"&lt;"&amp;DATE(2026,2,1))</f>
        <v/>
      </c>
      <c r="C10" s="12">
        <f>SUMIFS(Transactions!$E$2:$E$1000,Transactions!$C$2:$C$1000,$A10,Transactions!$A$2:$A$1000,"&gt;="&amp;DATE(2026,2,1),Transactions!$A$2:$A$1000,"&lt;"&amp;DATE(2026,3,1))</f>
        <v/>
      </c>
      <c r="D10" s="12">
        <f>SUMIFS(Transactions!$E$2:$E$1000,Transactions!$C$2:$C$1000,$A10,Transactions!$A$2:$A$1000,"&gt;="&amp;DATE(2026,3,1),Transactions!$A$2:$A$1000,"&lt;"&amp;DATE(2026,4,1))</f>
        <v/>
      </c>
      <c r="E10" s="12">
        <f>SUMIFS(Transactions!$E$2:$E$1000,Transactions!$C$2:$C$1000,$A10,Transactions!$A$2:$A$1000,"&gt;="&amp;DATE(2026,4,1),Transactions!$A$2:$A$1000,"&lt;"&amp;DATE(2026,5,1))</f>
        <v/>
      </c>
      <c r="F10" s="12">
        <f>SUMIFS(Transactions!$E$2:$E$1000,Transactions!$C$2:$C$1000,$A10,Transactions!$A$2:$A$1000,"&gt;="&amp;DATE(2026,5,1),Transactions!$A$2:$A$1000,"&lt;"&amp;DATE(2026,6,1))</f>
        <v/>
      </c>
      <c r="G10" s="12">
        <f>SUMIFS(Transactions!$E$2:$E$1000,Transactions!$C$2:$C$1000,$A10,Transactions!$A$2:$A$1000,"&gt;="&amp;DATE(2026,6,1),Transactions!$A$2:$A$1000,"&lt;"&amp;DATE(2026,7,1))</f>
        <v/>
      </c>
      <c r="H10" s="12">
        <f>SUMIFS(Transactions!$E$2:$E$1000,Transactions!$C$2:$C$1000,$A10,Transactions!$A$2:$A$1000,"&gt;="&amp;DATE(2026,7,1),Transactions!$A$2:$A$1000,"&lt;"&amp;DATE(2026,8,1))</f>
        <v/>
      </c>
      <c r="I10" s="12">
        <f>SUMIFS(Transactions!$E$2:$E$1000,Transactions!$C$2:$C$1000,$A10,Transactions!$A$2:$A$1000,"&gt;="&amp;DATE(2026,8,1),Transactions!$A$2:$A$1000,"&lt;"&amp;DATE(2026,9,1))</f>
        <v/>
      </c>
      <c r="J10" s="12">
        <f>SUMIFS(Transactions!$E$2:$E$1000,Transactions!$C$2:$C$1000,$A10,Transactions!$A$2:$A$1000,"&gt;="&amp;DATE(2026,9,1),Transactions!$A$2:$A$1000,"&lt;"&amp;DATE(2026,10,1))</f>
        <v/>
      </c>
      <c r="K10" s="12">
        <f>SUMIFS(Transactions!$E$2:$E$1000,Transactions!$C$2:$C$1000,$A10,Transactions!$A$2:$A$1000,"&gt;="&amp;DATE(2026,10,1),Transactions!$A$2:$A$1000,"&lt;"&amp;DATE(2026,11,1))</f>
        <v/>
      </c>
      <c r="L10" s="12">
        <f>SUMIFS(Transactions!$E$2:$E$1000,Transactions!$C$2:$C$1000,$A10,Transactions!$A$2:$A$1000,"&gt;="&amp;DATE(2026,11,1),Transactions!$A$2:$A$1000,"&lt;"&amp;DATE(2026,12,1))</f>
        <v/>
      </c>
      <c r="M10" s="12">
        <f>SUMIFS(Transactions!$E$2:$E$1000,Transactions!$C$2:$C$1000,$A10,Transactions!$A$2:$A$1000,"&gt;="&amp;DATE(2026,12,1),Transactions!$A$2:$A$1000,"&lt;"&amp;DATE(2027,1,1))</f>
        <v/>
      </c>
      <c r="N10" s="12">
        <f>SUM(B10:M10)</f>
        <v/>
      </c>
    </row>
    <row r="11">
      <c r="A11" t="inlineStr">
        <is>
          <t>Contract labor</t>
        </is>
      </c>
      <c r="B11" s="12">
        <f>SUMIFS(Transactions!$E$2:$E$1000,Transactions!$C$2:$C$1000,$A11,Transactions!$A$2:$A$1000,"&gt;="&amp;DATE(2026,1,1),Transactions!$A$2:$A$1000,"&lt;"&amp;DATE(2026,2,1))</f>
        <v/>
      </c>
      <c r="C11" s="12">
        <f>SUMIFS(Transactions!$E$2:$E$1000,Transactions!$C$2:$C$1000,$A11,Transactions!$A$2:$A$1000,"&gt;="&amp;DATE(2026,2,1),Transactions!$A$2:$A$1000,"&lt;"&amp;DATE(2026,3,1))</f>
        <v/>
      </c>
      <c r="D11" s="12">
        <f>SUMIFS(Transactions!$E$2:$E$1000,Transactions!$C$2:$C$1000,$A11,Transactions!$A$2:$A$1000,"&gt;="&amp;DATE(2026,3,1),Transactions!$A$2:$A$1000,"&lt;"&amp;DATE(2026,4,1))</f>
        <v/>
      </c>
      <c r="E11" s="12">
        <f>SUMIFS(Transactions!$E$2:$E$1000,Transactions!$C$2:$C$1000,$A11,Transactions!$A$2:$A$1000,"&gt;="&amp;DATE(2026,4,1),Transactions!$A$2:$A$1000,"&lt;"&amp;DATE(2026,5,1))</f>
        <v/>
      </c>
      <c r="F11" s="12">
        <f>SUMIFS(Transactions!$E$2:$E$1000,Transactions!$C$2:$C$1000,$A11,Transactions!$A$2:$A$1000,"&gt;="&amp;DATE(2026,5,1),Transactions!$A$2:$A$1000,"&lt;"&amp;DATE(2026,6,1))</f>
        <v/>
      </c>
      <c r="G11" s="12">
        <f>SUMIFS(Transactions!$E$2:$E$1000,Transactions!$C$2:$C$1000,$A11,Transactions!$A$2:$A$1000,"&gt;="&amp;DATE(2026,6,1),Transactions!$A$2:$A$1000,"&lt;"&amp;DATE(2026,7,1))</f>
        <v/>
      </c>
      <c r="H11" s="12">
        <f>SUMIFS(Transactions!$E$2:$E$1000,Transactions!$C$2:$C$1000,$A11,Transactions!$A$2:$A$1000,"&gt;="&amp;DATE(2026,7,1),Transactions!$A$2:$A$1000,"&lt;"&amp;DATE(2026,8,1))</f>
        <v/>
      </c>
      <c r="I11" s="12">
        <f>SUMIFS(Transactions!$E$2:$E$1000,Transactions!$C$2:$C$1000,$A11,Transactions!$A$2:$A$1000,"&gt;="&amp;DATE(2026,8,1),Transactions!$A$2:$A$1000,"&lt;"&amp;DATE(2026,9,1))</f>
        <v/>
      </c>
      <c r="J11" s="12">
        <f>SUMIFS(Transactions!$E$2:$E$1000,Transactions!$C$2:$C$1000,$A11,Transactions!$A$2:$A$1000,"&gt;="&amp;DATE(2026,9,1),Transactions!$A$2:$A$1000,"&lt;"&amp;DATE(2026,10,1))</f>
        <v/>
      </c>
      <c r="K11" s="12">
        <f>SUMIFS(Transactions!$E$2:$E$1000,Transactions!$C$2:$C$1000,$A11,Transactions!$A$2:$A$1000,"&gt;="&amp;DATE(2026,10,1),Transactions!$A$2:$A$1000,"&lt;"&amp;DATE(2026,11,1))</f>
        <v/>
      </c>
      <c r="L11" s="12">
        <f>SUMIFS(Transactions!$E$2:$E$1000,Transactions!$C$2:$C$1000,$A11,Transactions!$A$2:$A$1000,"&gt;="&amp;DATE(2026,11,1),Transactions!$A$2:$A$1000,"&lt;"&amp;DATE(2026,12,1))</f>
        <v/>
      </c>
      <c r="M11" s="12">
        <f>SUMIFS(Transactions!$E$2:$E$1000,Transactions!$C$2:$C$1000,$A11,Transactions!$A$2:$A$1000,"&gt;="&amp;DATE(2026,12,1),Transactions!$A$2:$A$1000,"&lt;"&amp;DATE(2027,1,1))</f>
        <v/>
      </c>
      <c r="N11" s="12">
        <f>SUM(B11:M11)</f>
        <v/>
      </c>
    </row>
    <row r="12">
      <c r="A12" t="inlineStr">
        <is>
          <t>Insurance</t>
        </is>
      </c>
      <c r="B12" s="12">
        <f>SUMIFS(Transactions!$E$2:$E$1000,Transactions!$C$2:$C$1000,$A12,Transactions!$A$2:$A$1000,"&gt;="&amp;DATE(2026,1,1),Transactions!$A$2:$A$1000,"&lt;"&amp;DATE(2026,2,1))</f>
        <v/>
      </c>
      <c r="C12" s="12">
        <f>SUMIFS(Transactions!$E$2:$E$1000,Transactions!$C$2:$C$1000,$A12,Transactions!$A$2:$A$1000,"&gt;="&amp;DATE(2026,2,1),Transactions!$A$2:$A$1000,"&lt;"&amp;DATE(2026,3,1))</f>
        <v/>
      </c>
      <c r="D12" s="12">
        <f>SUMIFS(Transactions!$E$2:$E$1000,Transactions!$C$2:$C$1000,$A12,Transactions!$A$2:$A$1000,"&gt;="&amp;DATE(2026,3,1),Transactions!$A$2:$A$1000,"&lt;"&amp;DATE(2026,4,1))</f>
        <v/>
      </c>
      <c r="E12" s="12">
        <f>SUMIFS(Transactions!$E$2:$E$1000,Transactions!$C$2:$C$1000,$A12,Transactions!$A$2:$A$1000,"&gt;="&amp;DATE(2026,4,1),Transactions!$A$2:$A$1000,"&lt;"&amp;DATE(2026,5,1))</f>
        <v/>
      </c>
      <c r="F12" s="12">
        <f>SUMIFS(Transactions!$E$2:$E$1000,Transactions!$C$2:$C$1000,$A12,Transactions!$A$2:$A$1000,"&gt;="&amp;DATE(2026,5,1),Transactions!$A$2:$A$1000,"&lt;"&amp;DATE(2026,6,1))</f>
        <v/>
      </c>
      <c r="G12" s="12">
        <f>SUMIFS(Transactions!$E$2:$E$1000,Transactions!$C$2:$C$1000,$A12,Transactions!$A$2:$A$1000,"&gt;="&amp;DATE(2026,6,1),Transactions!$A$2:$A$1000,"&lt;"&amp;DATE(2026,7,1))</f>
        <v/>
      </c>
      <c r="H12" s="12">
        <f>SUMIFS(Transactions!$E$2:$E$1000,Transactions!$C$2:$C$1000,$A12,Transactions!$A$2:$A$1000,"&gt;="&amp;DATE(2026,7,1),Transactions!$A$2:$A$1000,"&lt;"&amp;DATE(2026,8,1))</f>
        <v/>
      </c>
      <c r="I12" s="12">
        <f>SUMIFS(Transactions!$E$2:$E$1000,Transactions!$C$2:$C$1000,$A12,Transactions!$A$2:$A$1000,"&gt;="&amp;DATE(2026,8,1),Transactions!$A$2:$A$1000,"&lt;"&amp;DATE(2026,9,1))</f>
        <v/>
      </c>
      <c r="J12" s="12">
        <f>SUMIFS(Transactions!$E$2:$E$1000,Transactions!$C$2:$C$1000,$A12,Transactions!$A$2:$A$1000,"&gt;="&amp;DATE(2026,9,1),Transactions!$A$2:$A$1000,"&lt;"&amp;DATE(2026,10,1))</f>
        <v/>
      </c>
      <c r="K12" s="12">
        <f>SUMIFS(Transactions!$E$2:$E$1000,Transactions!$C$2:$C$1000,$A12,Transactions!$A$2:$A$1000,"&gt;="&amp;DATE(2026,10,1),Transactions!$A$2:$A$1000,"&lt;"&amp;DATE(2026,11,1))</f>
        <v/>
      </c>
      <c r="L12" s="12">
        <f>SUMIFS(Transactions!$E$2:$E$1000,Transactions!$C$2:$C$1000,$A12,Transactions!$A$2:$A$1000,"&gt;="&amp;DATE(2026,11,1),Transactions!$A$2:$A$1000,"&lt;"&amp;DATE(2026,12,1))</f>
        <v/>
      </c>
      <c r="M12" s="12">
        <f>SUMIFS(Transactions!$E$2:$E$1000,Transactions!$C$2:$C$1000,$A12,Transactions!$A$2:$A$1000,"&gt;="&amp;DATE(2026,12,1),Transactions!$A$2:$A$1000,"&lt;"&amp;DATE(2027,1,1))</f>
        <v/>
      </c>
      <c r="N12" s="12">
        <f>SUM(B12:M12)</f>
        <v/>
      </c>
    </row>
    <row r="13">
      <c r="A13" t="inlineStr">
        <is>
          <t>Meals</t>
        </is>
      </c>
      <c r="B13" s="12">
        <f>SUMIFS(Transactions!$E$2:$E$1000,Transactions!$C$2:$C$1000,$A13,Transactions!$A$2:$A$1000,"&gt;="&amp;DATE(2026,1,1),Transactions!$A$2:$A$1000,"&lt;"&amp;DATE(2026,2,1))</f>
        <v/>
      </c>
      <c r="C13" s="12">
        <f>SUMIFS(Transactions!$E$2:$E$1000,Transactions!$C$2:$C$1000,$A13,Transactions!$A$2:$A$1000,"&gt;="&amp;DATE(2026,2,1),Transactions!$A$2:$A$1000,"&lt;"&amp;DATE(2026,3,1))</f>
        <v/>
      </c>
      <c r="D13" s="12">
        <f>SUMIFS(Transactions!$E$2:$E$1000,Transactions!$C$2:$C$1000,$A13,Transactions!$A$2:$A$1000,"&gt;="&amp;DATE(2026,3,1),Transactions!$A$2:$A$1000,"&lt;"&amp;DATE(2026,4,1))</f>
        <v/>
      </c>
      <c r="E13" s="12">
        <f>SUMIFS(Transactions!$E$2:$E$1000,Transactions!$C$2:$C$1000,$A13,Transactions!$A$2:$A$1000,"&gt;="&amp;DATE(2026,4,1),Transactions!$A$2:$A$1000,"&lt;"&amp;DATE(2026,5,1))</f>
        <v/>
      </c>
      <c r="F13" s="12">
        <f>SUMIFS(Transactions!$E$2:$E$1000,Transactions!$C$2:$C$1000,$A13,Transactions!$A$2:$A$1000,"&gt;="&amp;DATE(2026,5,1),Transactions!$A$2:$A$1000,"&lt;"&amp;DATE(2026,6,1))</f>
        <v/>
      </c>
      <c r="G13" s="12">
        <f>SUMIFS(Transactions!$E$2:$E$1000,Transactions!$C$2:$C$1000,$A13,Transactions!$A$2:$A$1000,"&gt;="&amp;DATE(2026,6,1),Transactions!$A$2:$A$1000,"&lt;"&amp;DATE(2026,7,1))</f>
        <v/>
      </c>
      <c r="H13" s="12">
        <f>SUMIFS(Transactions!$E$2:$E$1000,Transactions!$C$2:$C$1000,$A13,Transactions!$A$2:$A$1000,"&gt;="&amp;DATE(2026,7,1),Transactions!$A$2:$A$1000,"&lt;"&amp;DATE(2026,8,1))</f>
        <v/>
      </c>
      <c r="I13" s="12">
        <f>SUMIFS(Transactions!$E$2:$E$1000,Transactions!$C$2:$C$1000,$A13,Transactions!$A$2:$A$1000,"&gt;="&amp;DATE(2026,8,1),Transactions!$A$2:$A$1000,"&lt;"&amp;DATE(2026,9,1))</f>
        <v/>
      </c>
      <c r="J13" s="12">
        <f>SUMIFS(Transactions!$E$2:$E$1000,Transactions!$C$2:$C$1000,$A13,Transactions!$A$2:$A$1000,"&gt;="&amp;DATE(2026,9,1),Transactions!$A$2:$A$1000,"&lt;"&amp;DATE(2026,10,1))</f>
        <v/>
      </c>
      <c r="K13" s="12">
        <f>SUMIFS(Transactions!$E$2:$E$1000,Transactions!$C$2:$C$1000,$A13,Transactions!$A$2:$A$1000,"&gt;="&amp;DATE(2026,10,1),Transactions!$A$2:$A$1000,"&lt;"&amp;DATE(2026,11,1))</f>
        <v/>
      </c>
      <c r="L13" s="12">
        <f>SUMIFS(Transactions!$E$2:$E$1000,Transactions!$C$2:$C$1000,$A13,Transactions!$A$2:$A$1000,"&gt;="&amp;DATE(2026,11,1),Transactions!$A$2:$A$1000,"&lt;"&amp;DATE(2026,12,1))</f>
        <v/>
      </c>
      <c r="M13" s="12">
        <f>SUMIFS(Transactions!$E$2:$E$1000,Transactions!$C$2:$C$1000,$A13,Transactions!$A$2:$A$1000,"&gt;="&amp;DATE(2026,12,1),Transactions!$A$2:$A$1000,"&lt;"&amp;DATE(2027,1,1))</f>
        <v/>
      </c>
      <c r="N13" s="12">
        <f>SUM(B13:M13)</f>
        <v/>
      </c>
    </row>
    <row r="14">
      <c r="A14" t="inlineStr">
        <is>
          <t>Office supplies</t>
        </is>
      </c>
      <c r="B14" s="12">
        <f>SUMIFS(Transactions!$E$2:$E$1000,Transactions!$C$2:$C$1000,$A14,Transactions!$A$2:$A$1000,"&gt;="&amp;DATE(2026,1,1),Transactions!$A$2:$A$1000,"&lt;"&amp;DATE(2026,2,1))</f>
        <v/>
      </c>
      <c r="C14" s="12">
        <f>SUMIFS(Transactions!$E$2:$E$1000,Transactions!$C$2:$C$1000,$A14,Transactions!$A$2:$A$1000,"&gt;="&amp;DATE(2026,2,1),Transactions!$A$2:$A$1000,"&lt;"&amp;DATE(2026,3,1))</f>
        <v/>
      </c>
      <c r="D14" s="12">
        <f>SUMIFS(Transactions!$E$2:$E$1000,Transactions!$C$2:$C$1000,$A14,Transactions!$A$2:$A$1000,"&gt;="&amp;DATE(2026,3,1),Transactions!$A$2:$A$1000,"&lt;"&amp;DATE(2026,4,1))</f>
        <v/>
      </c>
      <c r="E14" s="12">
        <f>SUMIFS(Transactions!$E$2:$E$1000,Transactions!$C$2:$C$1000,$A14,Transactions!$A$2:$A$1000,"&gt;="&amp;DATE(2026,4,1),Transactions!$A$2:$A$1000,"&lt;"&amp;DATE(2026,5,1))</f>
        <v/>
      </c>
      <c r="F14" s="12">
        <f>SUMIFS(Transactions!$E$2:$E$1000,Transactions!$C$2:$C$1000,$A14,Transactions!$A$2:$A$1000,"&gt;="&amp;DATE(2026,5,1),Transactions!$A$2:$A$1000,"&lt;"&amp;DATE(2026,6,1))</f>
        <v/>
      </c>
      <c r="G14" s="12">
        <f>SUMIFS(Transactions!$E$2:$E$1000,Transactions!$C$2:$C$1000,$A14,Transactions!$A$2:$A$1000,"&gt;="&amp;DATE(2026,6,1),Transactions!$A$2:$A$1000,"&lt;"&amp;DATE(2026,7,1))</f>
        <v/>
      </c>
      <c r="H14" s="12">
        <f>SUMIFS(Transactions!$E$2:$E$1000,Transactions!$C$2:$C$1000,$A14,Transactions!$A$2:$A$1000,"&gt;="&amp;DATE(2026,7,1),Transactions!$A$2:$A$1000,"&lt;"&amp;DATE(2026,8,1))</f>
        <v/>
      </c>
      <c r="I14" s="12">
        <f>SUMIFS(Transactions!$E$2:$E$1000,Transactions!$C$2:$C$1000,$A14,Transactions!$A$2:$A$1000,"&gt;="&amp;DATE(2026,8,1),Transactions!$A$2:$A$1000,"&lt;"&amp;DATE(2026,9,1))</f>
        <v/>
      </c>
      <c r="J14" s="12">
        <f>SUMIFS(Transactions!$E$2:$E$1000,Transactions!$C$2:$C$1000,$A14,Transactions!$A$2:$A$1000,"&gt;="&amp;DATE(2026,9,1),Transactions!$A$2:$A$1000,"&lt;"&amp;DATE(2026,10,1))</f>
        <v/>
      </c>
      <c r="K14" s="12">
        <f>SUMIFS(Transactions!$E$2:$E$1000,Transactions!$C$2:$C$1000,$A14,Transactions!$A$2:$A$1000,"&gt;="&amp;DATE(2026,10,1),Transactions!$A$2:$A$1000,"&lt;"&amp;DATE(2026,11,1))</f>
        <v/>
      </c>
      <c r="L14" s="12">
        <f>SUMIFS(Transactions!$E$2:$E$1000,Transactions!$C$2:$C$1000,$A14,Transactions!$A$2:$A$1000,"&gt;="&amp;DATE(2026,11,1),Transactions!$A$2:$A$1000,"&lt;"&amp;DATE(2026,12,1))</f>
        <v/>
      </c>
      <c r="M14" s="12">
        <f>SUMIFS(Transactions!$E$2:$E$1000,Transactions!$C$2:$C$1000,$A14,Transactions!$A$2:$A$1000,"&gt;="&amp;DATE(2026,12,1),Transactions!$A$2:$A$1000,"&lt;"&amp;DATE(2027,1,1))</f>
        <v/>
      </c>
      <c r="N14" s="12">
        <f>SUM(B14:M14)</f>
        <v/>
      </c>
    </row>
    <row r="15">
      <c r="A15" t="inlineStr">
        <is>
          <t>Rent</t>
        </is>
      </c>
      <c r="B15" s="12">
        <f>SUMIFS(Transactions!$E$2:$E$1000,Transactions!$C$2:$C$1000,$A15,Transactions!$A$2:$A$1000,"&gt;="&amp;DATE(2026,1,1),Transactions!$A$2:$A$1000,"&lt;"&amp;DATE(2026,2,1))</f>
        <v/>
      </c>
      <c r="C15" s="12">
        <f>SUMIFS(Transactions!$E$2:$E$1000,Transactions!$C$2:$C$1000,$A15,Transactions!$A$2:$A$1000,"&gt;="&amp;DATE(2026,2,1),Transactions!$A$2:$A$1000,"&lt;"&amp;DATE(2026,3,1))</f>
        <v/>
      </c>
      <c r="D15" s="12">
        <f>SUMIFS(Transactions!$E$2:$E$1000,Transactions!$C$2:$C$1000,$A15,Transactions!$A$2:$A$1000,"&gt;="&amp;DATE(2026,3,1),Transactions!$A$2:$A$1000,"&lt;"&amp;DATE(2026,4,1))</f>
        <v/>
      </c>
      <c r="E15" s="12">
        <f>SUMIFS(Transactions!$E$2:$E$1000,Transactions!$C$2:$C$1000,$A15,Transactions!$A$2:$A$1000,"&gt;="&amp;DATE(2026,4,1),Transactions!$A$2:$A$1000,"&lt;"&amp;DATE(2026,5,1))</f>
        <v/>
      </c>
      <c r="F15" s="12">
        <f>SUMIFS(Transactions!$E$2:$E$1000,Transactions!$C$2:$C$1000,$A15,Transactions!$A$2:$A$1000,"&gt;="&amp;DATE(2026,5,1),Transactions!$A$2:$A$1000,"&lt;"&amp;DATE(2026,6,1))</f>
        <v/>
      </c>
      <c r="G15" s="12">
        <f>SUMIFS(Transactions!$E$2:$E$1000,Transactions!$C$2:$C$1000,$A15,Transactions!$A$2:$A$1000,"&gt;="&amp;DATE(2026,6,1),Transactions!$A$2:$A$1000,"&lt;"&amp;DATE(2026,7,1))</f>
        <v/>
      </c>
      <c r="H15" s="12">
        <f>SUMIFS(Transactions!$E$2:$E$1000,Transactions!$C$2:$C$1000,$A15,Transactions!$A$2:$A$1000,"&gt;="&amp;DATE(2026,7,1),Transactions!$A$2:$A$1000,"&lt;"&amp;DATE(2026,8,1))</f>
        <v/>
      </c>
      <c r="I15" s="12">
        <f>SUMIFS(Transactions!$E$2:$E$1000,Transactions!$C$2:$C$1000,$A15,Transactions!$A$2:$A$1000,"&gt;="&amp;DATE(2026,8,1),Transactions!$A$2:$A$1000,"&lt;"&amp;DATE(2026,9,1))</f>
        <v/>
      </c>
      <c r="J15" s="12">
        <f>SUMIFS(Transactions!$E$2:$E$1000,Transactions!$C$2:$C$1000,$A15,Transactions!$A$2:$A$1000,"&gt;="&amp;DATE(2026,9,1),Transactions!$A$2:$A$1000,"&lt;"&amp;DATE(2026,10,1))</f>
        <v/>
      </c>
      <c r="K15" s="12">
        <f>SUMIFS(Transactions!$E$2:$E$1000,Transactions!$C$2:$C$1000,$A15,Transactions!$A$2:$A$1000,"&gt;="&amp;DATE(2026,10,1),Transactions!$A$2:$A$1000,"&lt;"&amp;DATE(2026,11,1))</f>
        <v/>
      </c>
      <c r="L15" s="12">
        <f>SUMIFS(Transactions!$E$2:$E$1000,Transactions!$C$2:$C$1000,$A15,Transactions!$A$2:$A$1000,"&gt;="&amp;DATE(2026,11,1),Transactions!$A$2:$A$1000,"&lt;"&amp;DATE(2026,12,1))</f>
        <v/>
      </c>
      <c r="M15" s="12">
        <f>SUMIFS(Transactions!$E$2:$E$1000,Transactions!$C$2:$C$1000,$A15,Transactions!$A$2:$A$1000,"&gt;="&amp;DATE(2026,12,1),Transactions!$A$2:$A$1000,"&lt;"&amp;DATE(2027,1,1))</f>
        <v/>
      </c>
      <c r="N15" s="12">
        <f>SUM(B15:M15)</f>
        <v/>
      </c>
    </row>
    <row r="16">
      <c r="A16" t="inlineStr">
        <is>
          <t>Software and subscriptions</t>
        </is>
      </c>
      <c r="B16" s="12">
        <f>SUMIFS(Transactions!$E$2:$E$1000,Transactions!$C$2:$C$1000,$A16,Transactions!$A$2:$A$1000,"&gt;="&amp;DATE(2026,1,1),Transactions!$A$2:$A$1000,"&lt;"&amp;DATE(2026,2,1))</f>
        <v/>
      </c>
      <c r="C16" s="12">
        <f>SUMIFS(Transactions!$E$2:$E$1000,Transactions!$C$2:$C$1000,$A16,Transactions!$A$2:$A$1000,"&gt;="&amp;DATE(2026,2,1),Transactions!$A$2:$A$1000,"&lt;"&amp;DATE(2026,3,1))</f>
        <v/>
      </c>
      <c r="D16" s="12">
        <f>SUMIFS(Transactions!$E$2:$E$1000,Transactions!$C$2:$C$1000,$A16,Transactions!$A$2:$A$1000,"&gt;="&amp;DATE(2026,3,1),Transactions!$A$2:$A$1000,"&lt;"&amp;DATE(2026,4,1))</f>
        <v/>
      </c>
      <c r="E16" s="12">
        <f>SUMIFS(Transactions!$E$2:$E$1000,Transactions!$C$2:$C$1000,$A16,Transactions!$A$2:$A$1000,"&gt;="&amp;DATE(2026,4,1),Transactions!$A$2:$A$1000,"&lt;"&amp;DATE(2026,5,1))</f>
        <v/>
      </c>
      <c r="F16" s="12">
        <f>SUMIFS(Transactions!$E$2:$E$1000,Transactions!$C$2:$C$1000,$A16,Transactions!$A$2:$A$1000,"&gt;="&amp;DATE(2026,5,1),Transactions!$A$2:$A$1000,"&lt;"&amp;DATE(2026,6,1))</f>
        <v/>
      </c>
      <c r="G16" s="12">
        <f>SUMIFS(Transactions!$E$2:$E$1000,Transactions!$C$2:$C$1000,$A16,Transactions!$A$2:$A$1000,"&gt;="&amp;DATE(2026,6,1),Transactions!$A$2:$A$1000,"&lt;"&amp;DATE(2026,7,1))</f>
        <v/>
      </c>
      <c r="H16" s="12">
        <f>SUMIFS(Transactions!$E$2:$E$1000,Transactions!$C$2:$C$1000,$A16,Transactions!$A$2:$A$1000,"&gt;="&amp;DATE(2026,7,1),Transactions!$A$2:$A$1000,"&lt;"&amp;DATE(2026,8,1))</f>
        <v/>
      </c>
      <c r="I16" s="12">
        <f>SUMIFS(Transactions!$E$2:$E$1000,Transactions!$C$2:$C$1000,$A16,Transactions!$A$2:$A$1000,"&gt;="&amp;DATE(2026,8,1),Transactions!$A$2:$A$1000,"&lt;"&amp;DATE(2026,9,1))</f>
        <v/>
      </c>
      <c r="J16" s="12">
        <f>SUMIFS(Transactions!$E$2:$E$1000,Transactions!$C$2:$C$1000,$A16,Transactions!$A$2:$A$1000,"&gt;="&amp;DATE(2026,9,1),Transactions!$A$2:$A$1000,"&lt;"&amp;DATE(2026,10,1))</f>
        <v/>
      </c>
      <c r="K16" s="12">
        <f>SUMIFS(Transactions!$E$2:$E$1000,Transactions!$C$2:$C$1000,$A16,Transactions!$A$2:$A$1000,"&gt;="&amp;DATE(2026,10,1),Transactions!$A$2:$A$1000,"&lt;"&amp;DATE(2026,11,1))</f>
        <v/>
      </c>
      <c r="L16" s="12">
        <f>SUMIFS(Transactions!$E$2:$E$1000,Transactions!$C$2:$C$1000,$A16,Transactions!$A$2:$A$1000,"&gt;="&amp;DATE(2026,11,1),Transactions!$A$2:$A$1000,"&lt;"&amp;DATE(2026,12,1))</f>
        <v/>
      </c>
      <c r="M16" s="12">
        <f>SUMIFS(Transactions!$E$2:$E$1000,Transactions!$C$2:$C$1000,$A16,Transactions!$A$2:$A$1000,"&gt;="&amp;DATE(2026,12,1),Transactions!$A$2:$A$1000,"&lt;"&amp;DATE(2027,1,1))</f>
        <v/>
      </c>
      <c r="N16" s="12">
        <f>SUM(B16:M16)</f>
        <v/>
      </c>
    </row>
    <row r="17">
      <c r="A17" t="inlineStr">
        <is>
          <t>Taxes and licenses</t>
        </is>
      </c>
      <c r="B17" s="12">
        <f>SUMIFS(Transactions!$E$2:$E$1000,Transactions!$C$2:$C$1000,$A17,Transactions!$A$2:$A$1000,"&gt;="&amp;DATE(2026,1,1),Transactions!$A$2:$A$1000,"&lt;"&amp;DATE(2026,2,1))</f>
        <v/>
      </c>
      <c r="C17" s="12">
        <f>SUMIFS(Transactions!$E$2:$E$1000,Transactions!$C$2:$C$1000,$A17,Transactions!$A$2:$A$1000,"&gt;="&amp;DATE(2026,2,1),Transactions!$A$2:$A$1000,"&lt;"&amp;DATE(2026,3,1))</f>
        <v/>
      </c>
      <c r="D17" s="12">
        <f>SUMIFS(Transactions!$E$2:$E$1000,Transactions!$C$2:$C$1000,$A17,Transactions!$A$2:$A$1000,"&gt;="&amp;DATE(2026,3,1),Transactions!$A$2:$A$1000,"&lt;"&amp;DATE(2026,4,1))</f>
        <v/>
      </c>
      <c r="E17" s="12">
        <f>SUMIFS(Transactions!$E$2:$E$1000,Transactions!$C$2:$C$1000,$A17,Transactions!$A$2:$A$1000,"&gt;="&amp;DATE(2026,4,1),Transactions!$A$2:$A$1000,"&lt;"&amp;DATE(2026,5,1))</f>
        <v/>
      </c>
      <c r="F17" s="12">
        <f>SUMIFS(Transactions!$E$2:$E$1000,Transactions!$C$2:$C$1000,$A17,Transactions!$A$2:$A$1000,"&gt;="&amp;DATE(2026,5,1),Transactions!$A$2:$A$1000,"&lt;"&amp;DATE(2026,6,1))</f>
        <v/>
      </c>
      <c r="G17" s="12">
        <f>SUMIFS(Transactions!$E$2:$E$1000,Transactions!$C$2:$C$1000,$A17,Transactions!$A$2:$A$1000,"&gt;="&amp;DATE(2026,6,1),Transactions!$A$2:$A$1000,"&lt;"&amp;DATE(2026,7,1))</f>
        <v/>
      </c>
      <c r="H17" s="12">
        <f>SUMIFS(Transactions!$E$2:$E$1000,Transactions!$C$2:$C$1000,$A17,Transactions!$A$2:$A$1000,"&gt;="&amp;DATE(2026,7,1),Transactions!$A$2:$A$1000,"&lt;"&amp;DATE(2026,8,1))</f>
        <v/>
      </c>
      <c r="I17" s="12">
        <f>SUMIFS(Transactions!$E$2:$E$1000,Transactions!$C$2:$C$1000,$A17,Transactions!$A$2:$A$1000,"&gt;="&amp;DATE(2026,8,1),Transactions!$A$2:$A$1000,"&lt;"&amp;DATE(2026,9,1))</f>
        <v/>
      </c>
      <c r="J17" s="12">
        <f>SUMIFS(Transactions!$E$2:$E$1000,Transactions!$C$2:$C$1000,$A17,Transactions!$A$2:$A$1000,"&gt;="&amp;DATE(2026,9,1),Transactions!$A$2:$A$1000,"&lt;"&amp;DATE(2026,10,1))</f>
        <v/>
      </c>
      <c r="K17" s="12">
        <f>SUMIFS(Transactions!$E$2:$E$1000,Transactions!$C$2:$C$1000,$A17,Transactions!$A$2:$A$1000,"&gt;="&amp;DATE(2026,10,1),Transactions!$A$2:$A$1000,"&lt;"&amp;DATE(2026,11,1))</f>
        <v/>
      </c>
      <c r="L17" s="12">
        <f>SUMIFS(Transactions!$E$2:$E$1000,Transactions!$C$2:$C$1000,$A17,Transactions!$A$2:$A$1000,"&gt;="&amp;DATE(2026,11,1),Transactions!$A$2:$A$1000,"&lt;"&amp;DATE(2026,12,1))</f>
        <v/>
      </c>
      <c r="M17" s="12">
        <f>SUMIFS(Transactions!$E$2:$E$1000,Transactions!$C$2:$C$1000,$A17,Transactions!$A$2:$A$1000,"&gt;="&amp;DATE(2026,12,1),Transactions!$A$2:$A$1000,"&lt;"&amp;DATE(2027,1,1))</f>
        <v/>
      </c>
      <c r="N17" s="12">
        <f>SUM(B17:M17)</f>
        <v/>
      </c>
    </row>
    <row r="18">
      <c r="A18" t="inlineStr">
        <is>
          <t>Travel</t>
        </is>
      </c>
      <c r="B18" s="12">
        <f>SUMIFS(Transactions!$E$2:$E$1000,Transactions!$C$2:$C$1000,$A18,Transactions!$A$2:$A$1000,"&gt;="&amp;DATE(2026,1,1),Transactions!$A$2:$A$1000,"&lt;"&amp;DATE(2026,2,1))</f>
        <v/>
      </c>
      <c r="C18" s="12">
        <f>SUMIFS(Transactions!$E$2:$E$1000,Transactions!$C$2:$C$1000,$A18,Transactions!$A$2:$A$1000,"&gt;="&amp;DATE(2026,2,1),Transactions!$A$2:$A$1000,"&lt;"&amp;DATE(2026,3,1))</f>
        <v/>
      </c>
      <c r="D18" s="12">
        <f>SUMIFS(Transactions!$E$2:$E$1000,Transactions!$C$2:$C$1000,$A18,Transactions!$A$2:$A$1000,"&gt;="&amp;DATE(2026,3,1),Transactions!$A$2:$A$1000,"&lt;"&amp;DATE(2026,4,1))</f>
        <v/>
      </c>
      <c r="E18" s="12">
        <f>SUMIFS(Transactions!$E$2:$E$1000,Transactions!$C$2:$C$1000,$A18,Transactions!$A$2:$A$1000,"&gt;="&amp;DATE(2026,4,1),Transactions!$A$2:$A$1000,"&lt;"&amp;DATE(2026,5,1))</f>
        <v/>
      </c>
      <c r="F18" s="12">
        <f>SUMIFS(Transactions!$E$2:$E$1000,Transactions!$C$2:$C$1000,$A18,Transactions!$A$2:$A$1000,"&gt;="&amp;DATE(2026,5,1),Transactions!$A$2:$A$1000,"&lt;"&amp;DATE(2026,6,1))</f>
        <v/>
      </c>
      <c r="G18" s="12">
        <f>SUMIFS(Transactions!$E$2:$E$1000,Transactions!$C$2:$C$1000,$A18,Transactions!$A$2:$A$1000,"&gt;="&amp;DATE(2026,6,1),Transactions!$A$2:$A$1000,"&lt;"&amp;DATE(2026,7,1))</f>
        <v/>
      </c>
      <c r="H18" s="12">
        <f>SUMIFS(Transactions!$E$2:$E$1000,Transactions!$C$2:$C$1000,$A18,Transactions!$A$2:$A$1000,"&gt;="&amp;DATE(2026,7,1),Transactions!$A$2:$A$1000,"&lt;"&amp;DATE(2026,8,1))</f>
        <v/>
      </c>
      <c r="I18" s="12">
        <f>SUMIFS(Transactions!$E$2:$E$1000,Transactions!$C$2:$C$1000,$A18,Transactions!$A$2:$A$1000,"&gt;="&amp;DATE(2026,8,1),Transactions!$A$2:$A$1000,"&lt;"&amp;DATE(2026,9,1))</f>
        <v/>
      </c>
      <c r="J18" s="12">
        <f>SUMIFS(Transactions!$E$2:$E$1000,Transactions!$C$2:$C$1000,$A18,Transactions!$A$2:$A$1000,"&gt;="&amp;DATE(2026,9,1),Transactions!$A$2:$A$1000,"&lt;"&amp;DATE(2026,10,1))</f>
        <v/>
      </c>
      <c r="K18" s="12">
        <f>SUMIFS(Transactions!$E$2:$E$1000,Transactions!$C$2:$C$1000,$A18,Transactions!$A$2:$A$1000,"&gt;="&amp;DATE(2026,10,1),Transactions!$A$2:$A$1000,"&lt;"&amp;DATE(2026,11,1))</f>
        <v/>
      </c>
      <c r="L18" s="12">
        <f>SUMIFS(Transactions!$E$2:$E$1000,Transactions!$C$2:$C$1000,$A18,Transactions!$A$2:$A$1000,"&gt;="&amp;DATE(2026,11,1),Transactions!$A$2:$A$1000,"&lt;"&amp;DATE(2026,12,1))</f>
        <v/>
      </c>
      <c r="M18" s="12">
        <f>SUMIFS(Transactions!$E$2:$E$1000,Transactions!$C$2:$C$1000,$A18,Transactions!$A$2:$A$1000,"&gt;="&amp;DATE(2026,12,1),Transactions!$A$2:$A$1000,"&lt;"&amp;DATE(2027,1,1))</f>
        <v/>
      </c>
      <c r="N18" s="12">
        <f>SUM(B18:M18)</f>
        <v/>
      </c>
    </row>
    <row r="19">
      <c r="A19" t="inlineStr">
        <is>
          <t>Utilities</t>
        </is>
      </c>
      <c r="B19" s="12">
        <f>SUMIFS(Transactions!$E$2:$E$1000,Transactions!$C$2:$C$1000,$A19,Transactions!$A$2:$A$1000,"&gt;="&amp;DATE(2026,1,1),Transactions!$A$2:$A$1000,"&lt;"&amp;DATE(2026,2,1))</f>
        <v/>
      </c>
      <c r="C19" s="12">
        <f>SUMIFS(Transactions!$E$2:$E$1000,Transactions!$C$2:$C$1000,$A19,Transactions!$A$2:$A$1000,"&gt;="&amp;DATE(2026,2,1),Transactions!$A$2:$A$1000,"&lt;"&amp;DATE(2026,3,1))</f>
        <v/>
      </c>
      <c r="D19" s="12">
        <f>SUMIFS(Transactions!$E$2:$E$1000,Transactions!$C$2:$C$1000,$A19,Transactions!$A$2:$A$1000,"&gt;="&amp;DATE(2026,3,1),Transactions!$A$2:$A$1000,"&lt;"&amp;DATE(2026,4,1))</f>
        <v/>
      </c>
      <c r="E19" s="12">
        <f>SUMIFS(Transactions!$E$2:$E$1000,Transactions!$C$2:$C$1000,$A19,Transactions!$A$2:$A$1000,"&gt;="&amp;DATE(2026,4,1),Transactions!$A$2:$A$1000,"&lt;"&amp;DATE(2026,5,1))</f>
        <v/>
      </c>
      <c r="F19" s="12">
        <f>SUMIFS(Transactions!$E$2:$E$1000,Transactions!$C$2:$C$1000,$A19,Transactions!$A$2:$A$1000,"&gt;="&amp;DATE(2026,5,1),Transactions!$A$2:$A$1000,"&lt;"&amp;DATE(2026,6,1))</f>
        <v/>
      </c>
      <c r="G19" s="12">
        <f>SUMIFS(Transactions!$E$2:$E$1000,Transactions!$C$2:$C$1000,$A19,Transactions!$A$2:$A$1000,"&gt;="&amp;DATE(2026,6,1),Transactions!$A$2:$A$1000,"&lt;"&amp;DATE(2026,7,1))</f>
        <v/>
      </c>
      <c r="H19" s="12">
        <f>SUMIFS(Transactions!$E$2:$E$1000,Transactions!$C$2:$C$1000,$A19,Transactions!$A$2:$A$1000,"&gt;="&amp;DATE(2026,7,1),Transactions!$A$2:$A$1000,"&lt;"&amp;DATE(2026,8,1))</f>
        <v/>
      </c>
      <c r="I19" s="12">
        <f>SUMIFS(Transactions!$E$2:$E$1000,Transactions!$C$2:$C$1000,$A19,Transactions!$A$2:$A$1000,"&gt;="&amp;DATE(2026,8,1),Transactions!$A$2:$A$1000,"&lt;"&amp;DATE(2026,9,1))</f>
        <v/>
      </c>
      <c r="J19" s="12">
        <f>SUMIFS(Transactions!$E$2:$E$1000,Transactions!$C$2:$C$1000,$A19,Transactions!$A$2:$A$1000,"&gt;="&amp;DATE(2026,9,1),Transactions!$A$2:$A$1000,"&lt;"&amp;DATE(2026,10,1))</f>
        <v/>
      </c>
      <c r="K19" s="12">
        <f>SUMIFS(Transactions!$E$2:$E$1000,Transactions!$C$2:$C$1000,$A19,Transactions!$A$2:$A$1000,"&gt;="&amp;DATE(2026,10,1),Transactions!$A$2:$A$1000,"&lt;"&amp;DATE(2026,11,1))</f>
        <v/>
      </c>
      <c r="L19" s="12">
        <f>SUMIFS(Transactions!$E$2:$E$1000,Transactions!$C$2:$C$1000,$A19,Transactions!$A$2:$A$1000,"&gt;="&amp;DATE(2026,11,1),Transactions!$A$2:$A$1000,"&lt;"&amp;DATE(2026,12,1))</f>
        <v/>
      </c>
      <c r="M19" s="12">
        <f>SUMIFS(Transactions!$E$2:$E$1000,Transactions!$C$2:$C$1000,$A19,Transactions!$A$2:$A$1000,"&gt;="&amp;DATE(2026,12,1),Transactions!$A$2:$A$1000,"&lt;"&amp;DATE(2027,1,1))</f>
        <v/>
      </c>
      <c r="N19" s="12">
        <f>SUM(B19:M19)</f>
        <v/>
      </c>
    </row>
    <row r="20">
      <c r="A20" t="inlineStr">
        <is>
          <t>Wages</t>
        </is>
      </c>
      <c r="B20" s="12">
        <f>SUMIFS(Transactions!$E$2:$E$1000,Transactions!$C$2:$C$1000,$A20,Transactions!$A$2:$A$1000,"&gt;="&amp;DATE(2026,1,1),Transactions!$A$2:$A$1000,"&lt;"&amp;DATE(2026,2,1))</f>
        <v/>
      </c>
      <c r="C20" s="12">
        <f>SUMIFS(Transactions!$E$2:$E$1000,Transactions!$C$2:$C$1000,$A20,Transactions!$A$2:$A$1000,"&gt;="&amp;DATE(2026,2,1),Transactions!$A$2:$A$1000,"&lt;"&amp;DATE(2026,3,1))</f>
        <v/>
      </c>
      <c r="D20" s="12">
        <f>SUMIFS(Transactions!$E$2:$E$1000,Transactions!$C$2:$C$1000,$A20,Transactions!$A$2:$A$1000,"&gt;="&amp;DATE(2026,3,1),Transactions!$A$2:$A$1000,"&lt;"&amp;DATE(2026,4,1))</f>
        <v/>
      </c>
      <c r="E20" s="12">
        <f>SUMIFS(Transactions!$E$2:$E$1000,Transactions!$C$2:$C$1000,$A20,Transactions!$A$2:$A$1000,"&gt;="&amp;DATE(2026,4,1),Transactions!$A$2:$A$1000,"&lt;"&amp;DATE(2026,5,1))</f>
        <v/>
      </c>
      <c r="F20" s="12">
        <f>SUMIFS(Transactions!$E$2:$E$1000,Transactions!$C$2:$C$1000,$A20,Transactions!$A$2:$A$1000,"&gt;="&amp;DATE(2026,5,1),Transactions!$A$2:$A$1000,"&lt;"&amp;DATE(2026,6,1))</f>
        <v/>
      </c>
      <c r="G20" s="12">
        <f>SUMIFS(Transactions!$E$2:$E$1000,Transactions!$C$2:$C$1000,$A20,Transactions!$A$2:$A$1000,"&gt;="&amp;DATE(2026,6,1),Transactions!$A$2:$A$1000,"&lt;"&amp;DATE(2026,7,1))</f>
        <v/>
      </c>
      <c r="H20" s="12">
        <f>SUMIFS(Transactions!$E$2:$E$1000,Transactions!$C$2:$C$1000,$A20,Transactions!$A$2:$A$1000,"&gt;="&amp;DATE(2026,7,1),Transactions!$A$2:$A$1000,"&lt;"&amp;DATE(2026,8,1))</f>
        <v/>
      </c>
      <c r="I20" s="12">
        <f>SUMIFS(Transactions!$E$2:$E$1000,Transactions!$C$2:$C$1000,$A20,Transactions!$A$2:$A$1000,"&gt;="&amp;DATE(2026,8,1),Transactions!$A$2:$A$1000,"&lt;"&amp;DATE(2026,9,1))</f>
        <v/>
      </c>
      <c r="J20" s="12">
        <f>SUMIFS(Transactions!$E$2:$E$1000,Transactions!$C$2:$C$1000,$A20,Transactions!$A$2:$A$1000,"&gt;="&amp;DATE(2026,9,1),Transactions!$A$2:$A$1000,"&lt;"&amp;DATE(2026,10,1))</f>
        <v/>
      </c>
      <c r="K20" s="12">
        <f>SUMIFS(Transactions!$E$2:$E$1000,Transactions!$C$2:$C$1000,$A20,Transactions!$A$2:$A$1000,"&gt;="&amp;DATE(2026,10,1),Transactions!$A$2:$A$1000,"&lt;"&amp;DATE(2026,11,1))</f>
        <v/>
      </c>
      <c r="L20" s="12">
        <f>SUMIFS(Transactions!$E$2:$E$1000,Transactions!$C$2:$C$1000,$A20,Transactions!$A$2:$A$1000,"&gt;="&amp;DATE(2026,11,1),Transactions!$A$2:$A$1000,"&lt;"&amp;DATE(2026,12,1))</f>
        <v/>
      </c>
      <c r="M20" s="12">
        <f>SUMIFS(Transactions!$E$2:$E$1000,Transactions!$C$2:$C$1000,$A20,Transactions!$A$2:$A$1000,"&gt;="&amp;DATE(2026,12,1),Transactions!$A$2:$A$1000,"&lt;"&amp;DATE(2027,1,1))</f>
        <v/>
      </c>
      <c r="N20" s="12">
        <f>SUM(B20:M20)</f>
        <v/>
      </c>
    </row>
    <row r="21">
      <c r="A21" t="inlineStr">
        <is>
          <t>Owner draws (not an expense)</t>
        </is>
      </c>
      <c r="B21" s="12">
        <f>SUMIFS(Transactions!$E$2:$E$1000,Transactions!$C$2:$C$1000,$A21,Transactions!$A$2:$A$1000,"&gt;="&amp;DATE(2026,1,1),Transactions!$A$2:$A$1000,"&lt;"&amp;DATE(2026,2,1))</f>
        <v/>
      </c>
      <c r="C21" s="12">
        <f>SUMIFS(Transactions!$E$2:$E$1000,Transactions!$C$2:$C$1000,$A21,Transactions!$A$2:$A$1000,"&gt;="&amp;DATE(2026,2,1),Transactions!$A$2:$A$1000,"&lt;"&amp;DATE(2026,3,1))</f>
        <v/>
      </c>
      <c r="D21" s="12">
        <f>SUMIFS(Transactions!$E$2:$E$1000,Transactions!$C$2:$C$1000,$A21,Transactions!$A$2:$A$1000,"&gt;="&amp;DATE(2026,3,1),Transactions!$A$2:$A$1000,"&lt;"&amp;DATE(2026,4,1))</f>
        <v/>
      </c>
      <c r="E21" s="12">
        <f>SUMIFS(Transactions!$E$2:$E$1000,Transactions!$C$2:$C$1000,$A21,Transactions!$A$2:$A$1000,"&gt;="&amp;DATE(2026,4,1),Transactions!$A$2:$A$1000,"&lt;"&amp;DATE(2026,5,1))</f>
        <v/>
      </c>
      <c r="F21" s="12">
        <f>SUMIFS(Transactions!$E$2:$E$1000,Transactions!$C$2:$C$1000,$A21,Transactions!$A$2:$A$1000,"&gt;="&amp;DATE(2026,5,1),Transactions!$A$2:$A$1000,"&lt;"&amp;DATE(2026,6,1))</f>
        <v/>
      </c>
      <c r="G21" s="12">
        <f>SUMIFS(Transactions!$E$2:$E$1000,Transactions!$C$2:$C$1000,$A21,Transactions!$A$2:$A$1000,"&gt;="&amp;DATE(2026,6,1),Transactions!$A$2:$A$1000,"&lt;"&amp;DATE(2026,7,1))</f>
        <v/>
      </c>
      <c r="H21" s="12">
        <f>SUMIFS(Transactions!$E$2:$E$1000,Transactions!$C$2:$C$1000,$A21,Transactions!$A$2:$A$1000,"&gt;="&amp;DATE(2026,7,1),Transactions!$A$2:$A$1000,"&lt;"&amp;DATE(2026,8,1))</f>
        <v/>
      </c>
      <c r="I21" s="12">
        <f>SUMIFS(Transactions!$E$2:$E$1000,Transactions!$C$2:$C$1000,$A21,Transactions!$A$2:$A$1000,"&gt;="&amp;DATE(2026,8,1),Transactions!$A$2:$A$1000,"&lt;"&amp;DATE(2026,9,1))</f>
        <v/>
      </c>
      <c r="J21" s="12">
        <f>SUMIFS(Transactions!$E$2:$E$1000,Transactions!$C$2:$C$1000,$A21,Transactions!$A$2:$A$1000,"&gt;="&amp;DATE(2026,9,1),Transactions!$A$2:$A$1000,"&lt;"&amp;DATE(2026,10,1))</f>
        <v/>
      </c>
      <c r="K21" s="12">
        <f>SUMIFS(Transactions!$E$2:$E$1000,Transactions!$C$2:$C$1000,$A21,Transactions!$A$2:$A$1000,"&gt;="&amp;DATE(2026,10,1),Transactions!$A$2:$A$1000,"&lt;"&amp;DATE(2026,11,1))</f>
        <v/>
      </c>
      <c r="L21" s="12">
        <f>SUMIFS(Transactions!$E$2:$E$1000,Transactions!$C$2:$C$1000,$A21,Transactions!$A$2:$A$1000,"&gt;="&amp;DATE(2026,11,1),Transactions!$A$2:$A$1000,"&lt;"&amp;DATE(2026,12,1))</f>
        <v/>
      </c>
      <c r="M21" s="12">
        <f>SUMIFS(Transactions!$E$2:$E$1000,Transactions!$C$2:$C$1000,$A21,Transactions!$A$2:$A$1000,"&gt;="&amp;DATE(2026,12,1),Transactions!$A$2:$A$1000,"&lt;"&amp;DATE(2027,1,1))</f>
        <v/>
      </c>
      <c r="N21" s="12">
        <f>SUM(B21:M21)</f>
        <v/>
      </c>
    </row>
    <row r="22">
      <c r="A22" t="inlineStr">
        <is>
          <t>Other expenses</t>
        </is>
      </c>
      <c r="B22" s="12">
        <f>SUMIFS(Transactions!$E$2:$E$1000,Transactions!$C$2:$C$1000,$A22,Transactions!$A$2:$A$1000,"&gt;="&amp;DATE(2026,1,1),Transactions!$A$2:$A$1000,"&lt;"&amp;DATE(2026,2,1))</f>
        <v/>
      </c>
      <c r="C22" s="12">
        <f>SUMIFS(Transactions!$E$2:$E$1000,Transactions!$C$2:$C$1000,$A22,Transactions!$A$2:$A$1000,"&gt;="&amp;DATE(2026,2,1),Transactions!$A$2:$A$1000,"&lt;"&amp;DATE(2026,3,1))</f>
        <v/>
      </c>
      <c r="D22" s="12">
        <f>SUMIFS(Transactions!$E$2:$E$1000,Transactions!$C$2:$C$1000,$A22,Transactions!$A$2:$A$1000,"&gt;="&amp;DATE(2026,3,1),Transactions!$A$2:$A$1000,"&lt;"&amp;DATE(2026,4,1))</f>
        <v/>
      </c>
      <c r="E22" s="12">
        <f>SUMIFS(Transactions!$E$2:$E$1000,Transactions!$C$2:$C$1000,$A22,Transactions!$A$2:$A$1000,"&gt;="&amp;DATE(2026,4,1),Transactions!$A$2:$A$1000,"&lt;"&amp;DATE(2026,5,1))</f>
        <v/>
      </c>
      <c r="F22" s="12">
        <f>SUMIFS(Transactions!$E$2:$E$1000,Transactions!$C$2:$C$1000,$A22,Transactions!$A$2:$A$1000,"&gt;="&amp;DATE(2026,5,1),Transactions!$A$2:$A$1000,"&lt;"&amp;DATE(2026,6,1))</f>
        <v/>
      </c>
      <c r="G22" s="12">
        <f>SUMIFS(Transactions!$E$2:$E$1000,Transactions!$C$2:$C$1000,$A22,Transactions!$A$2:$A$1000,"&gt;="&amp;DATE(2026,6,1),Transactions!$A$2:$A$1000,"&lt;"&amp;DATE(2026,7,1))</f>
        <v/>
      </c>
      <c r="H22" s="12">
        <f>SUMIFS(Transactions!$E$2:$E$1000,Transactions!$C$2:$C$1000,$A22,Transactions!$A$2:$A$1000,"&gt;="&amp;DATE(2026,7,1),Transactions!$A$2:$A$1000,"&lt;"&amp;DATE(2026,8,1))</f>
        <v/>
      </c>
      <c r="I22" s="12">
        <f>SUMIFS(Transactions!$E$2:$E$1000,Transactions!$C$2:$C$1000,$A22,Transactions!$A$2:$A$1000,"&gt;="&amp;DATE(2026,8,1),Transactions!$A$2:$A$1000,"&lt;"&amp;DATE(2026,9,1))</f>
        <v/>
      </c>
      <c r="J22" s="12">
        <f>SUMIFS(Transactions!$E$2:$E$1000,Transactions!$C$2:$C$1000,$A22,Transactions!$A$2:$A$1000,"&gt;="&amp;DATE(2026,9,1),Transactions!$A$2:$A$1000,"&lt;"&amp;DATE(2026,10,1))</f>
        <v/>
      </c>
      <c r="K22" s="12">
        <f>SUMIFS(Transactions!$E$2:$E$1000,Transactions!$C$2:$C$1000,$A22,Transactions!$A$2:$A$1000,"&gt;="&amp;DATE(2026,10,1),Transactions!$A$2:$A$1000,"&lt;"&amp;DATE(2026,11,1))</f>
        <v/>
      </c>
      <c r="L22" s="12">
        <f>SUMIFS(Transactions!$E$2:$E$1000,Transactions!$C$2:$C$1000,$A22,Transactions!$A$2:$A$1000,"&gt;="&amp;DATE(2026,11,1),Transactions!$A$2:$A$1000,"&lt;"&amp;DATE(2026,12,1))</f>
        <v/>
      </c>
      <c r="M22" s="12">
        <f>SUMIFS(Transactions!$E$2:$E$1000,Transactions!$C$2:$C$1000,$A22,Transactions!$A$2:$A$1000,"&gt;="&amp;DATE(2026,12,1),Transactions!$A$2:$A$1000,"&lt;"&amp;DATE(2027,1,1))</f>
        <v/>
      </c>
      <c r="N22" s="12">
        <f>SUM(B22:M22)</f>
        <v/>
      </c>
    </row>
    <row r="23">
      <c r="A23" s="13" t="inlineStr">
        <is>
          <t>Total expenses (excluding owner draws)</t>
        </is>
      </c>
      <c r="B23" s="14">
        <f>SUM(B9:B22)-B21</f>
        <v/>
      </c>
      <c r="C23" s="14">
        <f>SUM(C9:C22)-C21</f>
        <v/>
      </c>
      <c r="D23" s="14">
        <f>SUM(D9:D22)-D21</f>
        <v/>
      </c>
      <c r="E23" s="14">
        <f>SUM(E9:E22)-E21</f>
        <v/>
      </c>
      <c r="F23" s="14">
        <f>SUM(F9:F22)-F21</f>
        <v/>
      </c>
      <c r="G23" s="14">
        <f>SUM(G9:G22)-G21</f>
        <v/>
      </c>
      <c r="H23" s="14">
        <f>SUM(H9:H22)-H21</f>
        <v/>
      </c>
      <c r="I23" s="14">
        <f>SUM(I9:I22)-I21</f>
        <v/>
      </c>
      <c r="J23" s="14">
        <f>SUM(J9:J22)-J21</f>
        <v/>
      </c>
      <c r="K23" s="14">
        <f>SUM(K9:K22)-K21</f>
        <v/>
      </c>
      <c r="L23" s="14">
        <f>SUM(L9:L22)-L21</f>
        <v/>
      </c>
      <c r="M23" s="14">
        <f>SUM(M9:M22)-M21</f>
        <v/>
      </c>
      <c r="N23" s="14">
        <f>SUM(N9:N22)-N21</f>
        <v/>
      </c>
    </row>
    <row r="25">
      <c r="A25" s="16" t="inlineStr">
        <is>
          <t>NET PROFIT</t>
        </is>
      </c>
      <c r="B25" s="17">
        <f>B6-B23</f>
        <v/>
      </c>
      <c r="C25" s="17">
        <f>C6-C23</f>
        <v/>
      </c>
      <c r="D25" s="17">
        <f>D6-D23</f>
        <v/>
      </c>
      <c r="E25" s="17">
        <f>E6-E23</f>
        <v/>
      </c>
      <c r="F25" s="17">
        <f>F6-F23</f>
        <v/>
      </c>
      <c r="G25" s="17">
        <f>G6-G23</f>
        <v/>
      </c>
      <c r="H25" s="17">
        <f>H6-H23</f>
        <v/>
      </c>
      <c r="I25" s="17">
        <f>I6-I23</f>
        <v/>
      </c>
      <c r="J25" s="17">
        <f>J6-J23</f>
        <v/>
      </c>
      <c r="K25" s="17">
        <f>K6-K23</f>
        <v/>
      </c>
      <c r="L25" s="17">
        <f>L6-L23</f>
        <v/>
      </c>
      <c r="M25" s="17">
        <f>M6-M23</f>
        <v/>
      </c>
      <c r="N25" s="17">
        <f>N6-N23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4" customWidth="1" min="3" max="3"/>
    <col width="28" customWidth="1" min="4" max="4"/>
    <col width="24" customWidth="1" min="5" max="5"/>
  </cols>
  <sheetData>
    <row r="1" ht="32" customHeight="1">
      <c r="A1" s="18" t="inlineStr">
        <is>
          <t>Contractor (same name as on Transactions)</t>
        </is>
      </c>
      <c r="B1" s="18" t="inlineStr">
        <is>
          <t>Type (from W-9)</t>
        </is>
      </c>
      <c r="C1" s="18" t="inlineStr">
        <is>
          <t>W-9 received?</t>
        </is>
      </c>
      <c r="D1" s="18" t="inlineStr">
        <is>
          <t>Paid in 2026 (bank, check, cash)</t>
        </is>
      </c>
      <c r="E1" s="18" t="inlineStr">
        <is>
          <t>May need Form 1099-NEC?</t>
        </is>
      </c>
    </row>
    <row r="2">
      <c r="A2" s="7" t="inlineStr">
        <is>
          <t>Jane Designer</t>
        </is>
      </c>
      <c r="B2" s="7" t="inlineStr">
        <is>
          <t>Individual / single-member LLC</t>
        </is>
      </c>
      <c r="C2" s="7" t="inlineStr">
        <is>
          <t>Yes</t>
        </is>
      </c>
      <c r="D2" s="10">
        <f>IF(A2="","",SUMIFS(Transactions!$E$2:$E$1000,Transactions!$G$2:$G$1000,A2,Transactions!$F$2:$F$1000,"&lt;&gt;Card or payment app",Transactions!$A$2:$A$1000,"&gt;="&amp;DATE(2026,1,1),Transactions!$A$2:$A$1000,"&lt;"&amp;DATE(2027,1,1)))</f>
        <v/>
      </c>
      <c r="E2">
        <f>IF(A2="","",IF(B2="Attorney / law firm",IF(D2&gt;=2000,"Yes","No"),IF(B2="Corporation","Generally no",IF(D2&gt;=2000,"Yes","No"))))</f>
        <v/>
      </c>
    </row>
    <row r="3">
      <c r="D3" s="10">
        <f>IF(A3="","",SUMIFS(Transactions!$E$2:$E$1000,Transactions!$G$2:$G$1000,A3,Transactions!$F$2:$F$1000,"&lt;&gt;Card or payment app",Transactions!$A$2:$A$1000,"&gt;="&amp;DATE(2026,1,1),Transactions!$A$2:$A$1000,"&lt;"&amp;DATE(2027,1,1)))</f>
        <v/>
      </c>
      <c r="E3">
        <f>IF(A3="","",IF(B3="Attorney / law firm",IF(D3&gt;=2000,"Yes","No"),IF(B3="Corporation","Generally no",IF(D3&gt;=2000,"Yes","No"))))</f>
        <v/>
      </c>
    </row>
    <row r="4">
      <c r="D4" s="10">
        <f>IF(A4="","",SUMIFS(Transactions!$E$2:$E$1000,Transactions!$G$2:$G$1000,A4,Transactions!$F$2:$F$1000,"&lt;&gt;Card or payment app",Transactions!$A$2:$A$1000,"&gt;="&amp;DATE(2026,1,1),Transactions!$A$2:$A$1000,"&lt;"&amp;DATE(2027,1,1)))</f>
        <v/>
      </c>
      <c r="E4">
        <f>IF(A4="","",IF(B4="Attorney / law firm",IF(D4&gt;=2000,"Yes","No"),IF(B4="Corporation","Generally no",IF(D4&gt;=2000,"Yes","No"))))</f>
        <v/>
      </c>
    </row>
    <row r="5">
      <c r="D5" s="10">
        <f>IF(A5="","",SUMIFS(Transactions!$E$2:$E$1000,Transactions!$G$2:$G$1000,A5,Transactions!$F$2:$F$1000,"&lt;&gt;Card or payment app",Transactions!$A$2:$A$1000,"&gt;="&amp;DATE(2026,1,1),Transactions!$A$2:$A$1000,"&lt;"&amp;DATE(2027,1,1)))</f>
        <v/>
      </c>
      <c r="E5">
        <f>IF(A5="","",IF(B5="Attorney / law firm",IF(D5&gt;=2000,"Yes","No"),IF(B5="Corporation","Generally no",IF(D5&gt;=2000,"Yes","No"))))</f>
        <v/>
      </c>
    </row>
    <row r="6">
      <c r="D6" s="10">
        <f>IF(A6="","",SUMIFS(Transactions!$E$2:$E$1000,Transactions!$G$2:$G$1000,A6,Transactions!$F$2:$F$1000,"&lt;&gt;Card or payment app",Transactions!$A$2:$A$1000,"&gt;="&amp;DATE(2026,1,1),Transactions!$A$2:$A$1000,"&lt;"&amp;DATE(2027,1,1)))</f>
        <v/>
      </c>
      <c r="E6">
        <f>IF(A6="","",IF(B6="Attorney / law firm",IF(D6&gt;=2000,"Yes","No"),IF(B6="Corporation","Generally no",IF(D6&gt;=2000,"Yes","No"))))</f>
        <v/>
      </c>
    </row>
    <row r="7">
      <c r="D7" s="10">
        <f>IF(A7="","",SUMIFS(Transactions!$E$2:$E$1000,Transactions!$G$2:$G$1000,A7,Transactions!$F$2:$F$1000,"&lt;&gt;Card or payment app",Transactions!$A$2:$A$1000,"&gt;="&amp;DATE(2026,1,1),Transactions!$A$2:$A$1000,"&lt;"&amp;DATE(2027,1,1)))</f>
        <v/>
      </c>
      <c r="E7">
        <f>IF(A7="","",IF(B7="Attorney / law firm",IF(D7&gt;=2000,"Yes","No"),IF(B7="Corporation","Generally no",IF(D7&gt;=2000,"Yes","No"))))</f>
        <v/>
      </c>
    </row>
    <row r="8">
      <c r="D8" s="10">
        <f>IF(A8="","",SUMIFS(Transactions!$E$2:$E$1000,Transactions!$G$2:$G$1000,A8,Transactions!$F$2:$F$1000,"&lt;&gt;Card or payment app",Transactions!$A$2:$A$1000,"&gt;="&amp;DATE(2026,1,1),Transactions!$A$2:$A$1000,"&lt;"&amp;DATE(2027,1,1)))</f>
        <v/>
      </c>
      <c r="E8">
        <f>IF(A8="","",IF(B8="Attorney / law firm",IF(D8&gt;=2000,"Yes","No"),IF(B8="Corporation","Generally no",IF(D8&gt;=2000,"Yes","No"))))</f>
        <v/>
      </c>
    </row>
    <row r="9">
      <c r="D9" s="10">
        <f>IF(A9="","",SUMIFS(Transactions!$E$2:$E$1000,Transactions!$G$2:$G$1000,A9,Transactions!$F$2:$F$1000,"&lt;&gt;Card or payment app",Transactions!$A$2:$A$1000,"&gt;="&amp;DATE(2026,1,1),Transactions!$A$2:$A$1000,"&lt;"&amp;DATE(2027,1,1)))</f>
        <v/>
      </c>
      <c r="E9">
        <f>IF(A9="","",IF(B9="Attorney / law firm",IF(D9&gt;=2000,"Yes","No"),IF(B9="Corporation","Generally no",IF(D9&gt;=2000,"Yes","No"))))</f>
        <v/>
      </c>
    </row>
    <row r="10">
      <c r="D10" s="10">
        <f>IF(A10="","",SUMIFS(Transactions!$E$2:$E$1000,Transactions!$G$2:$G$1000,A10,Transactions!$F$2:$F$1000,"&lt;&gt;Card or payment app",Transactions!$A$2:$A$1000,"&gt;="&amp;DATE(2026,1,1),Transactions!$A$2:$A$1000,"&lt;"&amp;DATE(2027,1,1)))</f>
        <v/>
      </c>
      <c r="E10">
        <f>IF(A10="","",IF(B10="Attorney / law firm",IF(D10&gt;=2000,"Yes","No"),IF(B10="Corporation","Generally no",IF(D10&gt;=2000,"Yes","No"))))</f>
        <v/>
      </c>
    </row>
    <row r="11">
      <c r="D11" s="10">
        <f>IF(A11="","",SUMIFS(Transactions!$E$2:$E$1000,Transactions!$G$2:$G$1000,A11,Transactions!$F$2:$F$1000,"&lt;&gt;Card or payment app",Transactions!$A$2:$A$1000,"&gt;="&amp;DATE(2026,1,1),Transactions!$A$2:$A$1000,"&lt;"&amp;DATE(2027,1,1)))</f>
        <v/>
      </c>
      <c r="E11">
        <f>IF(A11="","",IF(B11="Attorney / law firm",IF(D11&gt;=2000,"Yes","No"),IF(B11="Corporation","Generally no",IF(D11&gt;=2000,"Yes","No"))))</f>
        <v/>
      </c>
    </row>
    <row r="12">
      <c r="D12" s="10">
        <f>IF(A12="","",SUMIFS(Transactions!$E$2:$E$1000,Transactions!$G$2:$G$1000,A12,Transactions!$F$2:$F$1000,"&lt;&gt;Card or payment app",Transactions!$A$2:$A$1000,"&gt;="&amp;DATE(2026,1,1),Transactions!$A$2:$A$1000,"&lt;"&amp;DATE(2027,1,1)))</f>
        <v/>
      </c>
      <c r="E12">
        <f>IF(A12="","",IF(B12="Attorney / law firm",IF(D12&gt;=2000,"Yes","No"),IF(B12="Corporation","Generally no",IF(D12&gt;=2000,"Yes","No"))))</f>
        <v/>
      </c>
    </row>
    <row r="13">
      <c r="D13" s="10">
        <f>IF(A13="","",SUMIFS(Transactions!$E$2:$E$1000,Transactions!$G$2:$G$1000,A13,Transactions!$F$2:$F$1000,"&lt;&gt;Card or payment app",Transactions!$A$2:$A$1000,"&gt;="&amp;DATE(2026,1,1),Transactions!$A$2:$A$1000,"&lt;"&amp;DATE(2027,1,1)))</f>
        <v/>
      </c>
      <c r="E13">
        <f>IF(A13="","",IF(B13="Attorney / law firm",IF(D13&gt;=2000,"Yes","No"),IF(B13="Corporation","Generally no",IF(D13&gt;=2000,"Yes","No"))))</f>
        <v/>
      </c>
    </row>
    <row r="14">
      <c r="D14" s="10">
        <f>IF(A14="","",SUMIFS(Transactions!$E$2:$E$1000,Transactions!$G$2:$G$1000,A14,Transactions!$F$2:$F$1000,"&lt;&gt;Card or payment app",Transactions!$A$2:$A$1000,"&gt;="&amp;DATE(2026,1,1),Transactions!$A$2:$A$1000,"&lt;"&amp;DATE(2027,1,1)))</f>
        <v/>
      </c>
      <c r="E14">
        <f>IF(A14="","",IF(B14="Attorney / law firm",IF(D14&gt;=2000,"Yes","No"),IF(B14="Corporation","Generally no",IF(D14&gt;=2000,"Yes","No"))))</f>
        <v/>
      </c>
    </row>
    <row r="15">
      <c r="D15" s="10">
        <f>IF(A15="","",SUMIFS(Transactions!$E$2:$E$1000,Transactions!$G$2:$G$1000,A15,Transactions!$F$2:$F$1000,"&lt;&gt;Card or payment app",Transactions!$A$2:$A$1000,"&gt;="&amp;DATE(2026,1,1),Transactions!$A$2:$A$1000,"&lt;"&amp;DATE(2027,1,1)))</f>
        <v/>
      </c>
      <c r="E15">
        <f>IF(A15="","",IF(B15="Attorney / law firm",IF(D15&gt;=2000,"Yes","No"),IF(B15="Corporation","Generally no",IF(D15&gt;=2000,"Yes","No"))))</f>
        <v/>
      </c>
    </row>
    <row r="16">
      <c r="D16" s="10">
        <f>IF(A16="","",SUMIFS(Transactions!$E$2:$E$1000,Transactions!$G$2:$G$1000,A16,Transactions!$F$2:$F$1000,"&lt;&gt;Card or payment app",Transactions!$A$2:$A$1000,"&gt;="&amp;DATE(2026,1,1),Transactions!$A$2:$A$1000,"&lt;"&amp;DATE(2027,1,1)))</f>
        <v/>
      </c>
      <c r="E16">
        <f>IF(A16="","",IF(B16="Attorney / law firm",IF(D16&gt;=2000,"Yes","No"),IF(B16="Corporation","Generally no",IF(D16&gt;=2000,"Yes","No"))))</f>
        <v/>
      </c>
    </row>
    <row r="17">
      <c r="D17" s="10">
        <f>IF(A17="","",SUMIFS(Transactions!$E$2:$E$1000,Transactions!$G$2:$G$1000,A17,Transactions!$F$2:$F$1000,"&lt;&gt;Card or payment app",Transactions!$A$2:$A$1000,"&gt;="&amp;DATE(2026,1,1),Transactions!$A$2:$A$1000,"&lt;"&amp;DATE(2027,1,1)))</f>
        <v/>
      </c>
      <c r="E17">
        <f>IF(A17="","",IF(B17="Attorney / law firm",IF(D17&gt;=2000,"Yes","No"),IF(B17="Corporation","Generally no",IF(D17&gt;=2000,"Yes","No"))))</f>
        <v/>
      </c>
    </row>
    <row r="18">
      <c r="D18" s="10">
        <f>IF(A18="","",SUMIFS(Transactions!$E$2:$E$1000,Transactions!$G$2:$G$1000,A18,Transactions!$F$2:$F$1000,"&lt;&gt;Card or payment app",Transactions!$A$2:$A$1000,"&gt;="&amp;DATE(2026,1,1),Transactions!$A$2:$A$1000,"&lt;"&amp;DATE(2027,1,1)))</f>
        <v/>
      </c>
      <c r="E18">
        <f>IF(A18="","",IF(B18="Attorney / law firm",IF(D18&gt;=2000,"Yes","No"),IF(B18="Corporation","Generally no",IF(D18&gt;=2000,"Yes","No"))))</f>
        <v/>
      </c>
    </row>
    <row r="19">
      <c r="D19" s="10">
        <f>IF(A19="","",SUMIFS(Transactions!$E$2:$E$1000,Transactions!$G$2:$G$1000,A19,Transactions!$F$2:$F$1000,"&lt;&gt;Card or payment app",Transactions!$A$2:$A$1000,"&gt;="&amp;DATE(2026,1,1),Transactions!$A$2:$A$1000,"&lt;"&amp;DATE(2027,1,1)))</f>
        <v/>
      </c>
      <c r="E19">
        <f>IF(A19="","",IF(B19="Attorney / law firm",IF(D19&gt;=2000,"Yes","No"),IF(B19="Corporation","Generally no",IF(D19&gt;=2000,"Yes","No"))))</f>
        <v/>
      </c>
    </row>
    <row r="20">
      <c r="D20" s="10">
        <f>IF(A20="","",SUMIFS(Transactions!$E$2:$E$1000,Transactions!$G$2:$G$1000,A20,Transactions!$F$2:$F$1000,"&lt;&gt;Card or payment app",Transactions!$A$2:$A$1000,"&gt;="&amp;DATE(2026,1,1),Transactions!$A$2:$A$1000,"&lt;"&amp;DATE(2027,1,1)))</f>
        <v/>
      </c>
      <c r="E20">
        <f>IF(A20="","",IF(B20="Attorney / law firm",IF(D20&gt;=2000,"Yes","No"),IF(B20="Corporation","Generally no",IF(D20&gt;=2000,"Yes","No"))))</f>
        <v/>
      </c>
    </row>
    <row r="21">
      <c r="D21" s="10">
        <f>IF(A21="","",SUMIFS(Transactions!$E$2:$E$1000,Transactions!$G$2:$G$1000,A21,Transactions!$F$2:$F$1000,"&lt;&gt;Card or payment app",Transactions!$A$2:$A$1000,"&gt;="&amp;DATE(2026,1,1),Transactions!$A$2:$A$1000,"&lt;"&amp;DATE(2027,1,1)))</f>
        <v/>
      </c>
      <c r="E21">
        <f>IF(A21="","",IF(B21="Attorney / law firm",IF(D21&gt;=2000,"Yes","No"),IF(B21="Corporation","Generally no",IF(D21&gt;=2000,"Yes","No"))))</f>
        <v/>
      </c>
    </row>
    <row r="22">
      <c r="D22" s="10">
        <f>IF(A22="","",SUMIFS(Transactions!$E$2:$E$1000,Transactions!$G$2:$G$1000,A22,Transactions!$F$2:$F$1000,"&lt;&gt;Card or payment app",Transactions!$A$2:$A$1000,"&gt;="&amp;DATE(2026,1,1),Transactions!$A$2:$A$1000,"&lt;"&amp;DATE(2027,1,1)))</f>
        <v/>
      </c>
      <c r="E22">
        <f>IF(A22="","",IF(B22="Attorney / law firm",IF(D22&gt;=2000,"Yes","No"),IF(B22="Corporation","Generally no",IF(D22&gt;=2000,"Yes","No"))))</f>
        <v/>
      </c>
    </row>
    <row r="23">
      <c r="D23" s="10">
        <f>IF(A23="","",SUMIFS(Transactions!$E$2:$E$1000,Transactions!$G$2:$G$1000,A23,Transactions!$F$2:$F$1000,"&lt;&gt;Card or payment app",Transactions!$A$2:$A$1000,"&gt;="&amp;DATE(2026,1,1),Transactions!$A$2:$A$1000,"&lt;"&amp;DATE(2027,1,1)))</f>
        <v/>
      </c>
      <c r="E23">
        <f>IF(A23="","",IF(B23="Attorney / law firm",IF(D23&gt;=2000,"Yes","No"),IF(B23="Corporation","Generally no",IF(D23&gt;=2000,"Yes","No"))))</f>
        <v/>
      </c>
    </row>
    <row r="24">
      <c r="D24" s="10">
        <f>IF(A24="","",SUMIFS(Transactions!$E$2:$E$1000,Transactions!$G$2:$G$1000,A24,Transactions!$F$2:$F$1000,"&lt;&gt;Card or payment app",Transactions!$A$2:$A$1000,"&gt;="&amp;DATE(2026,1,1),Transactions!$A$2:$A$1000,"&lt;"&amp;DATE(2027,1,1)))</f>
        <v/>
      </c>
      <c r="E24">
        <f>IF(A24="","",IF(B24="Attorney / law firm",IF(D24&gt;=2000,"Yes","No"),IF(B24="Corporation","Generally no",IF(D24&gt;=2000,"Yes","No"))))</f>
        <v/>
      </c>
    </row>
    <row r="25">
      <c r="D25" s="10">
        <f>IF(A25="","",SUMIFS(Transactions!$E$2:$E$1000,Transactions!$G$2:$G$1000,A25,Transactions!$F$2:$F$1000,"&lt;&gt;Card or payment app",Transactions!$A$2:$A$1000,"&gt;="&amp;DATE(2026,1,1),Transactions!$A$2:$A$1000,"&lt;"&amp;DATE(2027,1,1)))</f>
        <v/>
      </c>
      <c r="E25">
        <f>IF(A25="","",IF(B25="Attorney / law firm",IF(D25&gt;=2000,"Yes","No"),IF(B25="Corporation","Generally no",IF(D25&gt;=2000,"Yes","No"))))</f>
        <v/>
      </c>
    </row>
    <row r="26">
      <c r="D26" s="10">
        <f>IF(A26="","",SUMIFS(Transactions!$E$2:$E$1000,Transactions!$G$2:$G$1000,A26,Transactions!$F$2:$F$1000,"&lt;&gt;Card or payment app",Transactions!$A$2:$A$1000,"&gt;="&amp;DATE(2026,1,1),Transactions!$A$2:$A$1000,"&lt;"&amp;DATE(2027,1,1)))</f>
        <v/>
      </c>
      <c r="E26">
        <f>IF(A26="","",IF(B26="Attorney / law firm",IF(D26&gt;=2000,"Yes","No"),IF(B26="Corporation","Generally no",IF(D26&gt;=2000,"Yes","No"))))</f>
        <v/>
      </c>
    </row>
    <row r="27">
      <c r="D27" s="10">
        <f>IF(A27="","",SUMIFS(Transactions!$E$2:$E$1000,Transactions!$G$2:$G$1000,A27,Transactions!$F$2:$F$1000,"&lt;&gt;Card or payment app",Transactions!$A$2:$A$1000,"&gt;="&amp;DATE(2026,1,1),Transactions!$A$2:$A$1000,"&lt;"&amp;DATE(2027,1,1)))</f>
        <v/>
      </c>
      <c r="E27">
        <f>IF(A27="","",IF(B27="Attorney / law firm",IF(D27&gt;=2000,"Yes","No"),IF(B27="Corporation","Generally no",IF(D27&gt;=2000,"Yes","No"))))</f>
        <v/>
      </c>
    </row>
    <row r="28">
      <c r="D28" s="10">
        <f>IF(A28="","",SUMIFS(Transactions!$E$2:$E$1000,Transactions!$G$2:$G$1000,A28,Transactions!$F$2:$F$1000,"&lt;&gt;Card or payment app",Transactions!$A$2:$A$1000,"&gt;="&amp;DATE(2026,1,1),Transactions!$A$2:$A$1000,"&lt;"&amp;DATE(2027,1,1)))</f>
        <v/>
      </c>
      <c r="E28">
        <f>IF(A28="","",IF(B28="Attorney / law firm",IF(D28&gt;=2000,"Yes","No"),IF(B28="Corporation","Generally no",IF(D28&gt;=2000,"Yes","No"))))</f>
        <v/>
      </c>
    </row>
    <row r="29">
      <c r="D29" s="10">
        <f>IF(A29="","",SUMIFS(Transactions!$E$2:$E$1000,Transactions!$G$2:$G$1000,A29,Transactions!$F$2:$F$1000,"&lt;&gt;Card or payment app",Transactions!$A$2:$A$1000,"&gt;="&amp;DATE(2026,1,1),Transactions!$A$2:$A$1000,"&lt;"&amp;DATE(2027,1,1)))</f>
        <v/>
      </c>
      <c r="E29">
        <f>IF(A29="","",IF(B29="Attorney / law firm",IF(D29&gt;=2000,"Yes","No"),IF(B29="Corporation","Generally no",IF(D29&gt;=2000,"Yes","No"))))</f>
        <v/>
      </c>
    </row>
    <row r="30">
      <c r="D30" s="10">
        <f>IF(A30="","",SUMIFS(Transactions!$E$2:$E$1000,Transactions!$G$2:$G$1000,A30,Transactions!$F$2:$F$1000,"&lt;&gt;Card or payment app",Transactions!$A$2:$A$1000,"&gt;="&amp;DATE(2026,1,1),Transactions!$A$2:$A$1000,"&lt;"&amp;DATE(2027,1,1)))</f>
        <v/>
      </c>
      <c r="E30">
        <f>IF(A30="","",IF(B30="Attorney / law firm",IF(D30&gt;=2000,"Yes","No"),IF(B30="Corporation","Generally no",IF(D30&gt;=2000,"Yes","No"))))</f>
        <v/>
      </c>
    </row>
    <row r="31">
      <c r="D31" s="10">
        <f>IF(A31="","",SUMIFS(Transactions!$E$2:$E$1000,Transactions!$G$2:$G$1000,A31,Transactions!$F$2:$F$1000,"&lt;&gt;Card or payment app",Transactions!$A$2:$A$1000,"&gt;="&amp;DATE(2026,1,1),Transactions!$A$2:$A$1000,"&lt;"&amp;DATE(2027,1,1)))</f>
        <v/>
      </c>
      <c r="E31">
        <f>IF(A31="","",IF(B31="Attorney / law firm",IF(D31&gt;=2000,"Yes","No"),IF(B31="Corporation","Generally no",IF(D31&gt;=2000,"Yes","No"))))</f>
        <v/>
      </c>
    </row>
    <row r="32">
      <c r="D32" s="10">
        <f>IF(A32="","",SUMIFS(Transactions!$E$2:$E$1000,Transactions!$G$2:$G$1000,A32,Transactions!$F$2:$F$1000,"&lt;&gt;Card or payment app",Transactions!$A$2:$A$1000,"&gt;="&amp;DATE(2026,1,1),Transactions!$A$2:$A$1000,"&lt;"&amp;DATE(2027,1,1)))</f>
        <v/>
      </c>
      <c r="E32">
        <f>IF(A32="","",IF(B32="Attorney / law firm",IF(D32&gt;=2000,"Yes","No"),IF(B32="Corporation","Generally no",IF(D32&gt;=2000,"Yes","No"))))</f>
        <v/>
      </c>
    </row>
    <row r="33">
      <c r="D33" s="10">
        <f>IF(A33="","",SUMIFS(Transactions!$E$2:$E$1000,Transactions!$G$2:$G$1000,A33,Transactions!$F$2:$F$1000,"&lt;&gt;Card or payment app",Transactions!$A$2:$A$1000,"&gt;="&amp;DATE(2026,1,1),Transactions!$A$2:$A$1000,"&lt;"&amp;DATE(2027,1,1)))</f>
        <v/>
      </c>
      <c r="E33">
        <f>IF(A33="","",IF(B33="Attorney / law firm",IF(D33&gt;=2000,"Yes","No"),IF(B33="Corporation","Generally no",IF(D33&gt;=2000,"Yes","No"))))</f>
        <v/>
      </c>
    </row>
    <row r="34">
      <c r="D34" s="10">
        <f>IF(A34="","",SUMIFS(Transactions!$E$2:$E$1000,Transactions!$G$2:$G$1000,A34,Transactions!$F$2:$F$1000,"&lt;&gt;Card or payment app",Transactions!$A$2:$A$1000,"&gt;="&amp;DATE(2026,1,1),Transactions!$A$2:$A$1000,"&lt;"&amp;DATE(2027,1,1)))</f>
        <v/>
      </c>
      <c r="E34">
        <f>IF(A34="","",IF(B34="Attorney / law firm",IF(D34&gt;=2000,"Yes","No"),IF(B34="Corporation","Generally no",IF(D34&gt;=2000,"Yes","No"))))</f>
        <v/>
      </c>
    </row>
    <row r="35">
      <c r="D35" s="10">
        <f>IF(A35="","",SUMIFS(Transactions!$E$2:$E$1000,Transactions!$G$2:$G$1000,A35,Transactions!$F$2:$F$1000,"&lt;&gt;Card or payment app",Transactions!$A$2:$A$1000,"&gt;="&amp;DATE(2026,1,1),Transactions!$A$2:$A$1000,"&lt;"&amp;DATE(2027,1,1)))</f>
        <v/>
      </c>
      <c r="E35">
        <f>IF(A35="","",IF(B35="Attorney / law firm",IF(D35&gt;=2000,"Yes","No"),IF(B35="Corporation","Generally no",IF(D35&gt;=2000,"Yes","No"))))</f>
        <v/>
      </c>
    </row>
    <row r="36">
      <c r="D36" s="10">
        <f>IF(A36="","",SUMIFS(Transactions!$E$2:$E$1000,Transactions!$G$2:$G$1000,A36,Transactions!$F$2:$F$1000,"&lt;&gt;Card or payment app",Transactions!$A$2:$A$1000,"&gt;="&amp;DATE(2026,1,1),Transactions!$A$2:$A$1000,"&lt;"&amp;DATE(2027,1,1)))</f>
        <v/>
      </c>
      <c r="E36">
        <f>IF(A36="","",IF(B36="Attorney / law firm",IF(D36&gt;=2000,"Yes","No"),IF(B36="Corporation","Generally no",IF(D36&gt;=2000,"Yes","No"))))</f>
        <v/>
      </c>
    </row>
    <row r="37">
      <c r="D37" s="10">
        <f>IF(A37="","",SUMIFS(Transactions!$E$2:$E$1000,Transactions!$G$2:$G$1000,A37,Transactions!$F$2:$F$1000,"&lt;&gt;Card or payment app",Transactions!$A$2:$A$1000,"&gt;="&amp;DATE(2026,1,1),Transactions!$A$2:$A$1000,"&lt;"&amp;DATE(2027,1,1)))</f>
        <v/>
      </c>
      <c r="E37">
        <f>IF(A37="","",IF(B37="Attorney / law firm",IF(D37&gt;=2000,"Yes","No"),IF(B37="Corporation","Generally no",IF(D37&gt;=2000,"Yes","No"))))</f>
        <v/>
      </c>
    </row>
    <row r="38">
      <c r="D38" s="10">
        <f>IF(A38="","",SUMIFS(Transactions!$E$2:$E$1000,Transactions!$G$2:$G$1000,A38,Transactions!$F$2:$F$1000,"&lt;&gt;Card or payment app",Transactions!$A$2:$A$1000,"&gt;="&amp;DATE(2026,1,1),Transactions!$A$2:$A$1000,"&lt;"&amp;DATE(2027,1,1)))</f>
        <v/>
      </c>
      <c r="E38">
        <f>IF(A38="","",IF(B38="Attorney / law firm",IF(D38&gt;=2000,"Yes","No"),IF(B38="Corporation","Generally no",IF(D38&gt;=2000,"Yes","No"))))</f>
        <v/>
      </c>
    </row>
    <row r="39">
      <c r="D39" s="10">
        <f>IF(A39="","",SUMIFS(Transactions!$E$2:$E$1000,Transactions!$G$2:$G$1000,A39,Transactions!$F$2:$F$1000,"&lt;&gt;Card or payment app",Transactions!$A$2:$A$1000,"&gt;="&amp;DATE(2026,1,1),Transactions!$A$2:$A$1000,"&lt;"&amp;DATE(2027,1,1)))</f>
        <v/>
      </c>
      <c r="E39">
        <f>IF(A39="","",IF(B39="Attorney / law firm",IF(D39&gt;=2000,"Yes","No"),IF(B39="Corporation","Generally no",IF(D39&gt;=2000,"Yes","No"))))</f>
        <v/>
      </c>
    </row>
    <row r="40">
      <c r="D40" s="10">
        <f>IF(A40="","",SUMIFS(Transactions!$E$2:$E$1000,Transactions!$G$2:$G$1000,A40,Transactions!$F$2:$F$1000,"&lt;&gt;Card or payment app",Transactions!$A$2:$A$1000,"&gt;="&amp;DATE(2026,1,1),Transactions!$A$2:$A$1000,"&lt;"&amp;DATE(2027,1,1)))</f>
        <v/>
      </c>
      <c r="E40">
        <f>IF(A40="","",IF(B40="Attorney / law firm",IF(D40&gt;=2000,"Yes","No"),IF(B40="Corporation","Generally no",IF(D40&gt;=2000,"Yes","No"))))</f>
        <v/>
      </c>
    </row>
    <row r="41">
      <c r="D41" s="10">
        <f>IF(A41="","",SUMIFS(Transactions!$E$2:$E$1000,Transactions!$G$2:$G$1000,A41,Transactions!$F$2:$F$1000,"&lt;&gt;Card or payment app",Transactions!$A$2:$A$1000,"&gt;="&amp;DATE(2026,1,1),Transactions!$A$2:$A$1000,"&lt;"&amp;DATE(2027,1,1)))</f>
        <v/>
      </c>
      <c r="E41">
        <f>IF(A41="","",IF(B41="Attorney / law firm",IF(D41&gt;=2000,"Yes","No"),IF(B41="Corporation","Generally no",IF(D41&gt;=2000,"Yes","No"))))</f>
        <v/>
      </c>
    </row>
    <row r="42">
      <c r="D42" s="10">
        <f>IF(A42="","",SUMIFS(Transactions!$E$2:$E$1000,Transactions!$G$2:$G$1000,A42,Transactions!$F$2:$F$1000,"&lt;&gt;Card or payment app",Transactions!$A$2:$A$1000,"&gt;="&amp;DATE(2026,1,1),Transactions!$A$2:$A$1000,"&lt;"&amp;DATE(2027,1,1)))</f>
        <v/>
      </c>
      <c r="E42">
        <f>IF(A42="","",IF(B42="Attorney / law firm",IF(D42&gt;=2000,"Yes","No"),IF(B42="Corporation","Generally no",IF(D42&gt;=2000,"Yes","No"))))</f>
        <v/>
      </c>
    </row>
    <row r="43">
      <c r="D43" s="10">
        <f>IF(A43="","",SUMIFS(Transactions!$E$2:$E$1000,Transactions!$G$2:$G$1000,A43,Transactions!$F$2:$F$1000,"&lt;&gt;Card or payment app",Transactions!$A$2:$A$1000,"&gt;="&amp;DATE(2026,1,1),Transactions!$A$2:$A$1000,"&lt;"&amp;DATE(2027,1,1)))</f>
        <v/>
      </c>
      <c r="E43">
        <f>IF(A43="","",IF(B43="Attorney / law firm",IF(D43&gt;=2000,"Yes","No"),IF(B43="Corporation","Generally no",IF(D43&gt;=2000,"Yes","No"))))</f>
        <v/>
      </c>
    </row>
    <row r="44">
      <c r="D44" s="10">
        <f>IF(A44="","",SUMIFS(Transactions!$E$2:$E$1000,Transactions!$G$2:$G$1000,A44,Transactions!$F$2:$F$1000,"&lt;&gt;Card or payment app",Transactions!$A$2:$A$1000,"&gt;="&amp;DATE(2026,1,1),Transactions!$A$2:$A$1000,"&lt;"&amp;DATE(2027,1,1)))</f>
        <v/>
      </c>
      <c r="E44">
        <f>IF(A44="","",IF(B44="Attorney / law firm",IF(D44&gt;=2000,"Yes","No"),IF(B44="Corporation","Generally no",IF(D44&gt;=2000,"Yes","No"))))</f>
        <v/>
      </c>
    </row>
    <row r="45">
      <c r="D45" s="10">
        <f>IF(A45="","",SUMIFS(Transactions!$E$2:$E$1000,Transactions!$G$2:$G$1000,A45,Transactions!$F$2:$F$1000,"&lt;&gt;Card or payment app",Transactions!$A$2:$A$1000,"&gt;="&amp;DATE(2026,1,1),Transactions!$A$2:$A$1000,"&lt;"&amp;DATE(2027,1,1)))</f>
        <v/>
      </c>
      <c r="E45">
        <f>IF(A45="","",IF(B45="Attorney / law firm",IF(D45&gt;=2000,"Yes","No"),IF(B45="Corporation","Generally no",IF(D45&gt;=2000,"Yes","No"))))</f>
        <v/>
      </c>
    </row>
    <row r="46">
      <c r="D46" s="10">
        <f>IF(A46="","",SUMIFS(Transactions!$E$2:$E$1000,Transactions!$G$2:$G$1000,A46,Transactions!$F$2:$F$1000,"&lt;&gt;Card or payment app",Transactions!$A$2:$A$1000,"&gt;="&amp;DATE(2026,1,1),Transactions!$A$2:$A$1000,"&lt;"&amp;DATE(2027,1,1)))</f>
        <v/>
      </c>
      <c r="E46">
        <f>IF(A46="","",IF(B46="Attorney / law firm",IF(D46&gt;=2000,"Yes","No"),IF(B46="Corporation","Generally no",IF(D46&gt;=2000,"Yes","No"))))</f>
        <v/>
      </c>
    </row>
    <row r="47">
      <c r="D47" s="10">
        <f>IF(A47="","",SUMIFS(Transactions!$E$2:$E$1000,Transactions!$G$2:$G$1000,A47,Transactions!$F$2:$F$1000,"&lt;&gt;Card or payment app",Transactions!$A$2:$A$1000,"&gt;="&amp;DATE(2026,1,1),Transactions!$A$2:$A$1000,"&lt;"&amp;DATE(2027,1,1)))</f>
        <v/>
      </c>
      <c r="E47">
        <f>IF(A47="","",IF(B47="Attorney / law firm",IF(D47&gt;=2000,"Yes","No"),IF(B47="Corporation","Generally no",IF(D47&gt;=2000,"Yes","No"))))</f>
        <v/>
      </c>
    </row>
    <row r="48">
      <c r="D48" s="10">
        <f>IF(A48="","",SUMIFS(Transactions!$E$2:$E$1000,Transactions!$G$2:$G$1000,A48,Transactions!$F$2:$F$1000,"&lt;&gt;Card or payment app",Transactions!$A$2:$A$1000,"&gt;="&amp;DATE(2026,1,1),Transactions!$A$2:$A$1000,"&lt;"&amp;DATE(2027,1,1)))</f>
        <v/>
      </c>
      <c r="E48">
        <f>IF(A48="","",IF(B48="Attorney / law firm",IF(D48&gt;=2000,"Yes","No"),IF(B48="Corporation","Generally no",IF(D48&gt;=2000,"Yes","No"))))</f>
        <v/>
      </c>
    </row>
    <row r="49">
      <c r="D49" s="10">
        <f>IF(A49="","",SUMIFS(Transactions!$E$2:$E$1000,Transactions!$G$2:$G$1000,A49,Transactions!$F$2:$F$1000,"&lt;&gt;Card or payment app",Transactions!$A$2:$A$1000,"&gt;="&amp;DATE(2026,1,1),Transactions!$A$2:$A$1000,"&lt;"&amp;DATE(2027,1,1)))</f>
        <v/>
      </c>
      <c r="E49">
        <f>IF(A49="","",IF(B49="Attorney / law firm",IF(D49&gt;=2000,"Yes","No"),IF(B49="Corporation","Generally no",IF(D49&gt;=2000,"Yes","No"))))</f>
        <v/>
      </c>
    </row>
    <row r="50">
      <c r="D50" s="10">
        <f>IF(A50="","",SUMIFS(Transactions!$E$2:$E$1000,Transactions!$G$2:$G$1000,A50,Transactions!$F$2:$F$1000,"&lt;&gt;Card or payment app",Transactions!$A$2:$A$1000,"&gt;="&amp;DATE(2026,1,1),Transactions!$A$2:$A$1000,"&lt;"&amp;DATE(2027,1,1)))</f>
        <v/>
      </c>
      <c r="E50">
        <f>IF(A50="","",IF(B50="Attorney / law firm",IF(D50&gt;=2000,"Yes","No"),IF(B50="Corporation","Generally no",IF(D50&gt;=2000,"Yes","No"))))</f>
        <v/>
      </c>
    </row>
    <row r="51">
      <c r="D51" s="10">
        <f>IF(A51="","",SUMIFS(Transactions!$E$2:$E$1000,Transactions!$G$2:$G$1000,A51,Transactions!$F$2:$F$1000,"&lt;&gt;Card or payment app",Transactions!$A$2:$A$1000,"&gt;="&amp;DATE(2026,1,1),Transactions!$A$2:$A$1000,"&lt;"&amp;DATE(2027,1,1)))</f>
        <v/>
      </c>
      <c r="E51">
        <f>IF(A51="","",IF(B51="Attorney / law firm",IF(D51&gt;=2000,"Yes","No"),IF(B51="Corporation","Generally no",IF(D51&gt;=2000,"Yes","No"))))</f>
        <v/>
      </c>
    </row>
    <row r="52">
      <c r="D52" s="10">
        <f>IF(A52="","",SUMIFS(Transactions!$E$2:$E$1000,Transactions!$G$2:$G$1000,A52,Transactions!$F$2:$F$1000,"&lt;&gt;Card or payment app",Transactions!$A$2:$A$1000,"&gt;="&amp;DATE(2026,1,1),Transactions!$A$2:$A$1000,"&lt;"&amp;DATE(2027,1,1)))</f>
        <v/>
      </c>
      <c r="E52">
        <f>IF(A52="","",IF(B52="Attorney / law firm",IF(D52&gt;=2000,"Yes","No"),IF(B52="Corporation","Generally no",IF(D52&gt;=2000,"Yes","No"))))</f>
        <v/>
      </c>
    </row>
    <row r="53">
      <c r="D53" s="10">
        <f>IF(A53="","",SUMIFS(Transactions!$E$2:$E$1000,Transactions!$G$2:$G$1000,A53,Transactions!$F$2:$F$1000,"&lt;&gt;Card or payment app",Transactions!$A$2:$A$1000,"&gt;="&amp;DATE(2026,1,1),Transactions!$A$2:$A$1000,"&lt;"&amp;DATE(2027,1,1)))</f>
        <v/>
      </c>
      <c r="E53">
        <f>IF(A53="","",IF(B53="Attorney / law firm",IF(D53&gt;=2000,"Yes","No"),IF(B53="Corporation","Generally no",IF(D53&gt;=2000,"Yes","No"))))</f>
        <v/>
      </c>
    </row>
    <row r="54">
      <c r="D54" s="10">
        <f>IF(A54="","",SUMIFS(Transactions!$E$2:$E$1000,Transactions!$G$2:$G$1000,A54,Transactions!$F$2:$F$1000,"&lt;&gt;Card or payment app",Transactions!$A$2:$A$1000,"&gt;="&amp;DATE(2026,1,1),Transactions!$A$2:$A$1000,"&lt;"&amp;DATE(2027,1,1)))</f>
        <v/>
      </c>
      <c r="E54">
        <f>IF(A54="","",IF(B54="Attorney / law firm",IF(D54&gt;=2000,"Yes","No"),IF(B54="Corporation","Generally no",IF(D54&gt;=2000,"Yes","No"))))</f>
        <v/>
      </c>
    </row>
    <row r="55">
      <c r="D55" s="10">
        <f>IF(A55="","",SUMIFS(Transactions!$E$2:$E$1000,Transactions!$G$2:$G$1000,A55,Transactions!$F$2:$F$1000,"&lt;&gt;Card or payment app",Transactions!$A$2:$A$1000,"&gt;="&amp;DATE(2026,1,1),Transactions!$A$2:$A$1000,"&lt;"&amp;DATE(2027,1,1)))</f>
        <v/>
      </c>
      <c r="E55">
        <f>IF(A55="","",IF(B55="Attorney / law firm",IF(D55&gt;=2000,"Yes","No"),IF(B55="Corporation","Generally no",IF(D55&gt;=2000,"Yes","No"))))</f>
        <v/>
      </c>
    </row>
    <row r="56">
      <c r="D56" s="10">
        <f>IF(A56="","",SUMIFS(Transactions!$E$2:$E$1000,Transactions!$G$2:$G$1000,A56,Transactions!$F$2:$F$1000,"&lt;&gt;Card or payment app",Transactions!$A$2:$A$1000,"&gt;="&amp;DATE(2026,1,1),Transactions!$A$2:$A$1000,"&lt;"&amp;DATE(2027,1,1)))</f>
        <v/>
      </c>
      <c r="E56">
        <f>IF(A56="","",IF(B56="Attorney / law firm",IF(D56&gt;=2000,"Yes","No"),IF(B56="Corporation","Generally no",IF(D56&gt;=2000,"Yes","No"))))</f>
        <v/>
      </c>
    </row>
    <row r="57">
      <c r="D57" s="10">
        <f>IF(A57="","",SUMIFS(Transactions!$E$2:$E$1000,Transactions!$G$2:$G$1000,A57,Transactions!$F$2:$F$1000,"&lt;&gt;Card or payment app",Transactions!$A$2:$A$1000,"&gt;="&amp;DATE(2026,1,1),Transactions!$A$2:$A$1000,"&lt;"&amp;DATE(2027,1,1)))</f>
        <v/>
      </c>
      <c r="E57">
        <f>IF(A57="","",IF(B57="Attorney / law firm",IF(D57&gt;=2000,"Yes","No"),IF(B57="Corporation","Generally no",IF(D57&gt;=2000,"Yes","No"))))</f>
        <v/>
      </c>
    </row>
    <row r="58">
      <c r="D58" s="10">
        <f>IF(A58="","",SUMIFS(Transactions!$E$2:$E$1000,Transactions!$G$2:$G$1000,A58,Transactions!$F$2:$F$1000,"&lt;&gt;Card or payment app",Transactions!$A$2:$A$1000,"&gt;="&amp;DATE(2026,1,1),Transactions!$A$2:$A$1000,"&lt;"&amp;DATE(2027,1,1)))</f>
        <v/>
      </c>
      <c r="E58">
        <f>IF(A58="","",IF(B58="Attorney / law firm",IF(D58&gt;=2000,"Yes","No"),IF(B58="Corporation","Generally no",IF(D58&gt;=2000,"Yes","No"))))</f>
        <v/>
      </c>
    </row>
    <row r="59">
      <c r="D59" s="10">
        <f>IF(A59="","",SUMIFS(Transactions!$E$2:$E$1000,Transactions!$G$2:$G$1000,A59,Transactions!$F$2:$F$1000,"&lt;&gt;Card or payment app",Transactions!$A$2:$A$1000,"&gt;="&amp;DATE(2026,1,1),Transactions!$A$2:$A$1000,"&lt;"&amp;DATE(2027,1,1)))</f>
        <v/>
      </c>
      <c r="E59">
        <f>IF(A59="","",IF(B59="Attorney / law firm",IF(D59&gt;=2000,"Yes","No"),IF(B59="Corporation","Generally no",IF(D59&gt;=2000,"Yes","No"))))</f>
        <v/>
      </c>
    </row>
    <row r="60">
      <c r="D60" s="10">
        <f>IF(A60="","",SUMIFS(Transactions!$E$2:$E$1000,Transactions!$G$2:$G$1000,A60,Transactions!$F$2:$F$1000,"&lt;&gt;Card or payment app",Transactions!$A$2:$A$1000,"&gt;="&amp;DATE(2026,1,1),Transactions!$A$2:$A$1000,"&lt;"&amp;DATE(2027,1,1)))</f>
        <v/>
      </c>
      <c r="E60">
        <f>IF(A60="","",IF(B60="Attorney / law firm",IF(D60&gt;=2000,"Yes","No"),IF(B60="Corporation","Generally no",IF(D60&gt;=2000,"Yes","No"))))</f>
        <v/>
      </c>
    </row>
    <row r="61">
      <c r="D61" s="10">
        <f>IF(A61="","",SUMIFS(Transactions!$E$2:$E$1000,Transactions!$G$2:$G$1000,A61,Transactions!$F$2:$F$1000,"&lt;&gt;Card or payment app",Transactions!$A$2:$A$1000,"&gt;="&amp;DATE(2026,1,1),Transactions!$A$2:$A$1000,"&lt;"&amp;DATE(2027,1,1)))</f>
        <v/>
      </c>
      <c r="E61">
        <f>IF(A61="","",IF(B61="Attorney / law firm",IF(D61&gt;=2000,"Yes","No"),IF(B61="Corporation","Generally no",IF(D61&gt;=2000,"Yes","No"))))</f>
        <v/>
      </c>
    </row>
    <row r="62">
      <c r="D62" s="10">
        <f>IF(A62="","",SUMIFS(Transactions!$E$2:$E$1000,Transactions!$G$2:$G$1000,A62,Transactions!$F$2:$F$1000,"&lt;&gt;Card or payment app",Transactions!$A$2:$A$1000,"&gt;="&amp;DATE(2026,1,1),Transactions!$A$2:$A$1000,"&lt;"&amp;DATE(2027,1,1)))</f>
        <v/>
      </c>
      <c r="E62">
        <f>IF(A62="","",IF(B62="Attorney / law firm",IF(D62&gt;=2000,"Yes","No"),IF(B62="Corporation","Generally no",IF(D62&gt;=2000,"Yes","No"))))</f>
        <v/>
      </c>
    </row>
    <row r="63">
      <c r="D63" s="10">
        <f>IF(A63="","",SUMIFS(Transactions!$E$2:$E$1000,Transactions!$G$2:$G$1000,A63,Transactions!$F$2:$F$1000,"&lt;&gt;Card or payment app",Transactions!$A$2:$A$1000,"&gt;="&amp;DATE(2026,1,1),Transactions!$A$2:$A$1000,"&lt;"&amp;DATE(2027,1,1)))</f>
        <v/>
      </c>
      <c r="E63">
        <f>IF(A63="","",IF(B63="Attorney / law firm",IF(D63&gt;=2000,"Yes","No"),IF(B63="Corporation","Generally no",IF(D63&gt;=2000,"Yes","No"))))</f>
        <v/>
      </c>
    </row>
    <row r="64">
      <c r="D64" s="10">
        <f>IF(A64="","",SUMIFS(Transactions!$E$2:$E$1000,Transactions!$G$2:$G$1000,A64,Transactions!$F$2:$F$1000,"&lt;&gt;Card or payment app",Transactions!$A$2:$A$1000,"&gt;="&amp;DATE(2026,1,1),Transactions!$A$2:$A$1000,"&lt;"&amp;DATE(2027,1,1)))</f>
        <v/>
      </c>
      <c r="E64">
        <f>IF(A64="","",IF(B64="Attorney / law firm",IF(D64&gt;=2000,"Yes","No"),IF(B64="Corporation","Generally no",IF(D64&gt;=2000,"Yes","No"))))</f>
        <v/>
      </c>
    </row>
    <row r="65">
      <c r="D65" s="10">
        <f>IF(A65="","",SUMIFS(Transactions!$E$2:$E$1000,Transactions!$G$2:$G$1000,A65,Transactions!$F$2:$F$1000,"&lt;&gt;Card or payment app",Transactions!$A$2:$A$1000,"&gt;="&amp;DATE(2026,1,1),Transactions!$A$2:$A$1000,"&lt;"&amp;DATE(2027,1,1)))</f>
        <v/>
      </c>
      <c r="E65">
        <f>IF(A65="","",IF(B65="Attorney / law firm",IF(D65&gt;=2000,"Yes","No"),IF(B65="Corporation","Generally no",IF(D65&gt;=2000,"Yes","No"))))</f>
        <v/>
      </c>
    </row>
    <row r="66">
      <c r="D66" s="10">
        <f>IF(A66="","",SUMIFS(Transactions!$E$2:$E$1000,Transactions!$G$2:$G$1000,A66,Transactions!$F$2:$F$1000,"&lt;&gt;Card or payment app",Transactions!$A$2:$A$1000,"&gt;="&amp;DATE(2026,1,1),Transactions!$A$2:$A$1000,"&lt;"&amp;DATE(2027,1,1)))</f>
        <v/>
      </c>
      <c r="E66">
        <f>IF(A66="","",IF(B66="Attorney / law firm",IF(D66&gt;=2000,"Yes","No"),IF(B66="Corporation","Generally no",IF(D66&gt;=2000,"Yes","No"))))</f>
        <v/>
      </c>
    </row>
    <row r="67">
      <c r="D67" s="10">
        <f>IF(A67="","",SUMIFS(Transactions!$E$2:$E$1000,Transactions!$G$2:$G$1000,A67,Transactions!$F$2:$F$1000,"&lt;&gt;Card or payment app",Transactions!$A$2:$A$1000,"&gt;="&amp;DATE(2026,1,1),Transactions!$A$2:$A$1000,"&lt;"&amp;DATE(2027,1,1)))</f>
        <v/>
      </c>
      <c r="E67">
        <f>IF(A67="","",IF(B67="Attorney / law firm",IF(D67&gt;=2000,"Yes","No"),IF(B67="Corporation","Generally no",IF(D67&gt;=2000,"Yes","No"))))</f>
        <v/>
      </c>
    </row>
    <row r="68">
      <c r="D68" s="10">
        <f>IF(A68="","",SUMIFS(Transactions!$E$2:$E$1000,Transactions!$G$2:$G$1000,A68,Transactions!$F$2:$F$1000,"&lt;&gt;Card or payment app",Transactions!$A$2:$A$1000,"&gt;="&amp;DATE(2026,1,1),Transactions!$A$2:$A$1000,"&lt;"&amp;DATE(2027,1,1)))</f>
        <v/>
      </c>
      <c r="E68">
        <f>IF(A68="","",IF(B68="Attorney / law firm",IF(D68&gt;=2000,"Yes","No"),IF(B68="Corporation","Generally no",IF(D68&gt;=2000,"Yes","No"))))</f>
        <v/>
      </c>
    </row>
    <row r="69">
      <c r="D69" s="10">
        <f>IF(A69="","",SUMIFS(Transactions!$E$2:$E$1000,Transactions!$G$2:$G$1000,A69,Transactions!$F$2:$F$1000,"&lt;&gt;Card or payment app",Transactions!$A$2:$A$1000,"&gt;="&amp;DATE(2026,1,1),Transactions!$A$2:$A$1000,"&lt;"&amp;DATE(2027,1,1)))</f>
        <v/>
      </c>
      <c r="E69">
        <f>IF(A69="","",IF(B69="Attorney / law firm",IF(D69&gt;=2000,"Yes","No"),IF(B69="Corporation","Generally no",IF(D69&gt;=2000,"Yes","No"))))</f>
        <v/>
      </c>
    </row>
    <row r="70">
      <c r="D70" s="10">
        <f>IF(A70="","",SUMIFS(Transactions!$E$2:$E$1000,Transactions!$G$2:$G$1000,A70,Transactions!$F$2:$F$1000,"&lt;&gt;Card or payment app",Transactions!$A$2:$A$1000,"&gt;="&amp;DATE(2026,1,1),Transactions!$A$2:$A$1000,"&lt;"&amp;DATE(2027,1,1)))</f>
        <v/>
      </c>
      <c r="E70">
        <f>IF(A70="","",IF(B70="Attorney / law firm",IF(D70&gt;=2000,"Yes","No"),IF(B70="Corporation","Generally no",IF(D70&gt;=2000,"Yes","No"))))</f>
        <v/>
      </c>
    </row>
    <row r="71">
      <c r="D71" s="10">
        <f>IF(A71="","",SUMIFS(Transactions!$E$2:$E$1000,Transactions!$G$2:$G$1000,A71,Transactions!$F$2:$F$1000,"&lt;&gt;Card or payment app",Transactions!$A$2:$A$1000,"&gt;="&amp;DATE(2026,1,1),Transactions!$A$2:$A$1000,"&lt;"&amp;DATE(2027,1,1)))</f>
        <v/>
      </c>
      <c r="E71">
        <f>IF(A71="","",IF(B71="Attorney / law firm",IF(D71&gt;=2000,"Yes","No"),IF(B71="Corporation","Generally no",IF(D71&gt;=2000,"Yes","No"))))</f>
        <v/>
      </c>
    </row>
    <row r="72">
      <c r="D72" s="10">
        <f>IF(A72="","",SUMIFS(Transactions!$E$2:$E$1000,Transactions!$G$2:$G$1000,A72,Transactions!$F$2:$F$1000,"&lt;&gt;Card or payment app",Transactions!$A$2:$A$1000,"&gt;="&amp;DATE(2026,1,1),Transactions!$A$2:$A$1000,"&lt;"&amp;DATE(2027,1,1)))</f>
        <v/>
      </c>
      <c r="E72">
        <f>IF(A72="","",IF(B72="Attorney / law firm",IF(D72&gt;=2000,"Yes","No"),IF(B72="Corporation","Generally no",IF(D72&gt;=2000,"Yes","No"))))</f>
        <v/>
      </c>
    </row>
    <row r="73">
      <c r="D73" s="10">
        <f>IF(A73="","",SUMIFS(Transactions!$E$2:$E$1000,Transactions!$G$2:$G$1000,A73,Transactions!$F$2:$F$1000,"&lt;&gt;Card or payment app",Transactions!$A$2:$A$1000,"&gt;="&amp;DATE(2026,1,1),Transactions!$A$2:$A$1000,"&lt;"&amp;DATE(2027,1,1)))</f>
        <v/>
      </c>
      <c r="E73">
        <f>IF(A73="","",IF(B73="Attorney / law firm",IF(D73&gt;=2000,"Yes","No"),IF(B73="Corporation","Generally no",IF(D73&gt;=2000,"Yes","No"))))</f>
        <v/>
      </c>
    </row>
    <row r="74">
      <c r="D74" s="10">
        <f>IF(A74="","",SUMIFS(Transactions!$E$2:$E$1000,Transactions!$G$2:$G$1000,A74,Transactions!$F$2:$F$1000,"&lt;&gt;Card or payment app",Transactions!$A$2:$A$1000,"&gt;="&amp;DATE(2026,1,1),Transactions!$A$2:$A$1000,"&lt;"&amp;DATE(2027,1,1)))</f>
        <v/>
      </c>
      <c r="E74">
        <f>IF(A74="","",IF(B74="Attorney / law firm",IF(D74&gt;=2000,"Yes","No"),IF(B74="Corporation","Generally no",IF(D74&gt;=2000,"Yes","No"))))</f>
        <v/>
      </c>
    </row>
    <row r="75">
      <c r="D75" s="10">
        <f>IF(A75="","",SUMIFS(Transactions!$E$2:$E$1000,Transactions!$G$2:$G$1000,A75,Transactions!$F$2:$F$1000,"&lt;&gt;Card or payment app",Transactions!$A$2:$A$1000,"&gt;="&amp;DATE(2026,1,1),Transactions!$A$2:$A$1000,"&lt;"&amp;DATE(2027,1,1)))</f>
        <v/>
      </c>
      <c r="E75">
        <f>IF(A75="","",IF(B75="Attorney / law firm",IF(D75&gt;=2000,"Yes","No"),IF(B75="Corporation","Generally no",IF(D75&gt;=2000,"Yes","No"))))</f>
        <v/>
      </c>
    </row>
    <row r="76">
      <c r="D76" s="10">
        <f>IF(A76="","",SUMIFS(Transactions!$E$2:$E$1000,Transactions!$G$2:$G$1000,A76,Transactions!$F$2:$F$1000,"&lt;&gt;Card or payment app",Transactions!$A$2:$A$1000,"&gt;="&amp;DATE(2026,1,1),Transactions!$A$2:$A$1000,"&lt;"&amp;DATE(2027,1,1)))</f>
        <v/>
      </c>
      <c r="E76">
        <f>IF(A76="","",IF(B76="Attorney / law firm",IF(D76&gt;=2000,"Yes","No"),IF(B76="Corporation","Generally no",IF(D76&gt;=2000,"Yes","No"))))</f>
        <v/>
      </c>
    </row>
    <row r="77">
      <c r="D77" s="10">
        <f>IF(A77="","",SUMIFS(Transactions!$E$2:$E$1000,Transactions!$G$2:$G$1000,A77,Transactions!$F$2:$F$1000,"&lt;&gt;Card or payment app",Transactions!$A$2:$A$1000,"&gt;="&amp;DATE(2026,1,1),Transactions!$A$2:$A$1000,"&lt;"&amp;DATE(2027,1,1)))</f>
        <v/>
      </c>
      <c r="E77">
        <f>IF(A77="","",IF(B77="Attorney / law firm",IF(D77&gt;=2000,"Yes","No"),IF(B77="Corporation","Generally no",IF(D77&gt;=2000,"Yes","No"))))</f>
        <v/>
      </c>
    </row>
    <row r="78">
      <c r="D78" s="10">
        <f>IF(A78="","",SUMIFS(Transactions!$E$2:$E$1000,Transactions!$G$2:$G$1000,A78,Transactions!$F$2:$F$1000,"&lt;&gt;Card or payment app",Transactions!$A$2:$A$1000,"&gt;="&amp;DATE(2026,1,1),Transactions!$A$2:$A$1000,"&lt;"&amp;DATE(2027,1,1)))</f>
        <v/>
      </c>
      <c r="E78">
        <f>IF(A78="","",IF(B78="Attorney / law firm",IF(D78&gt;=2000,"Yes","No"),IF(B78="Corporation","Generally no",IF(D78&gt;=2000,"Yes","No"))))</f>
        <v/>
      </c>
    </row>
    <row r="79">
      <c r="D79" s="10">
        <f>IF(A79="","",SUMIFS(Transactions!$E$2:$E$1000,Transactions!$G$2:$G$1000,A79,Transactions!$F$2:$F$1000,"&lt;&gt;Card or payment app",Transactions!$A$2:$A$1000,"&gt;="&amp;DATE(2026,1,1),Transactions!$A$2:$A$1000,"&lt;"&amp;DATE(2027,1,1)))</f>
        <v/>
      </c>
      <c r="E79">
        <f>IF(A79="","",IF(B79="Attorney / law firm",IF(D79&gt;=2000,"Yes","No"),IF(B79="Corporation","Generally no",IF(D79&gt;=2000,"Yes","No"))))</f>
        <v/>
      </c>
    </row>
    <row r="80">
      <c r="D80" s="10">
        <f>IF(A80="","",SUMIFS(Transactions!$E$2:$E$1000,Transactions!$G$2:$G$1000,A80,Transactions!$F$2:$F$1000,"&lt;&gt;Card or payment app",Transactions!$A$2:$A$1000,"&gt;="&amp;DATE(2026,1,1),Transactions!$A$2:$A$1000,"&lt;"&amp;DATE(2027,1,1)))</f>
        <v/>
      </c>
      <c r="E80">
        <f>IF(A80="","",IF(B80="Attorney / law firm",IF(D80&gt;=2000,"Yes","No"),IF(B80="Corporation","Generally no",IF(D80&gt;=2000,"Yes","No"))))</f>
        <v/>
      </c>
    </row>
    <row r="81">
      <c r="D81" s="10">
        <f>IF(A81="","",SUMIFS(Transactions!$E$2:$E$1000,Transactions!$G$2:$G$1000,A81,Transactions!$F$2:$F$1000,"&lt;&gt;Card or payment app",Transactions!$A$2:$A$1000,"&gt;="&amp;DATE(2026,1,1),Transactions!$A$2:$A$1000,"&lt;"&amp;DATE(2027,1,1)))</f>
        <v/>
      </c>
      <c r="E81">
        <f>IF(A81="","",IF(B81="Attorney / law firm",IF(D81&gt;=2000,"Yes","No"),IF(B81="Corporation","Generally no",IF(D81&gt;=2000,"Yes","No"))))</f>
        <v/>
      </c>
    </row>
    <row r="82">
      <c r="D82" s="10">
        <f>IF(A82="","",SUMIFS(Transactions!$E$2:$E$1000,Transactions!$G$2:$G$1000,A82,Transactions!$F$2:$F$1000,"&lt;&gt;Card or payment app",Transactions!$A$2:$A$1000,"&gt;="&amp;DATE(2026,1,1),Transactions!$A$2:$A$1000,"&lt;"&amp;DATE(2027,1,1)))</f>
        <v/>
      </c>
      <c r="E82">
        <f>IF(A82="","",IF(B82="Attorney / law firm",IF(D82&gt;=2000,"Yes","No"),IF(B82="Corporation","Generally no",IF(D82&gt;=2000,"Yes","No"))))</f>
        <v/>
      </c>
    </row>
    <row r="83">
      <c r="D83" s="10">
        <f>IF(A83="","",SUMIFS(Transactions!$E$2:$E$1000,Transactions!$G$2:$G$1000,A83,Transactions!$F$2:$F$1000,"&lt;&gt;Card or payment app",Transactions!$A$2:$A$1000,"&gt;="&amp;DATE(2026,1,1),Transactions!$A$2:$A$1000,"&lt;"&amp;DATE(2027,1,1)))</f>
        <v/>
      </c>
      <c r="E83">
        <f>IF(A83="","",IF(B83="Attorney / law firm",IF(D83&gt;=2000,"Yes","No"),IF(B83="Corporation","Generally no",IF(D83&gt;=2000,"Yes","No"))))</f>
        <v/>
      </c>
    </row>
    <row r="84">
      <c r="D84" s="10">
        <f>IF(A84="","",SUMIFS(Transactions!$E$2:$E$1000,Transactions!$G$2:$G$1000,A84,Transactions!$F$2:$F$1000,"&lt;&gt;Card or payment app",Transactions!$A$2:$A$1000,"&gt;="&amp;DATE(2026,1,1),Transactions!$A$2:$A$1000,"&lt;"&amp;DATE(2027,1,1)))</f>
        <v/>
      </c>
      <c r="E84">
        <f>IF(A84="","",IF(B84="Attorney / law firm",IF(D84&gt;=2000,"Yes","No"),IF(B84="Corporation","Generally no",IF(D84&gt;=2000,"Yes","No"))))</f>
        <v/>
      </c>
    </row>
    <row r="85">
      <c r="D85" s="10">
        <f>IF(A85="","",SUMIFS(Transactions!$E$2:$E$1000,Transactions!$G$2:$G$1000,A85,Transactions!$F$2:$F$1000,"&lt;&gt;Card or payment app",Transactions!$A$2:$A$1000,"&gt;="&amp;DATE(2026,1,1),Transactions!$A$2:$A$1000,"&lt;"&amp;DATE(2027,1,1)))</f>
        <v/>
      </c>
      <c r="E85">
        <f>IF(A85="","",IF(B85="Attorney / law firm",IF(D85&gt;=2000,"Yes","No"),IF(B85="Corporation","Generally no",IF(D85&gt;=2000,"Yes","No"))))</f>
        <v/>
      </c>
    </row>
    <row r="86">
      <c r="D86" s="10">
        <f>IF(A86="","",SUMIFS(Transactions!$E$2:$E$1000,Transactions!$G$2:$G$1000,A86,Transactions!$F$2:$F$1000,"&lt;&gt;Card or payment app",Transactions!$A$2:$A$1000,"&gt;="&amp;DATE(2026,1,1),Transactions!$A$2:$A$1000,"&lt;"&amp;DATE(2027,1,1)))</f>
        <v/>
      </c>
      <c r="E86">
        <f>IF(A86="","",IF(B86="Attorney / law firm",IF(D86&gt;=2000,"Yes","No"),IF(B86="Corporation","Generally no",IF(D86&gt;=2000,"Yes","No"))))</f>
        <v/>
      </c>
    </row>
    <row r="87">
      <c r="D87" s="10">
        <f>IF(A87="","",SUMIFS(Transactions!$E$2:$E$1000,Transactions!$G$2:$G$1000,A87,Transactions!$F$2:$F$1000,"&lt;&gt;Card or payment app",Transactions!$A$2:$A$1000,"&gt;="&amp;DATE(2026,1,1),Transactions!$A$2:$A$1000,"&lt;"&amp;DATE(2027,1,1)))</f>
        <v/>
      </c>
      <c r="E87">
        <f>IF(A87="","",IF(B87="Attorney / law firm",IF(D87&gt;=2000,"Yes","No"),IF(B87="Corporation","Generally no",IF(D87&gt;=2000,"Yes","No"))))</f>
        <v/>
      </c>
    </row>
    <row r="88">
      <c r="D88" s="10">
        <f>IF(A88="","",SUMIFS(Transactions!$E$2:$E$1000,Transactions!$G$2:$G$1000,A88,Transactions!$F$2:$F$1000,"&lt;&gt;Card or payment app",Transactions!$A$2:$A$1000,"&gt;="&amp;DATE(2026,1,1),Transactions!$A$2:$A$1000,"&lt;"&amp;DATE(2027,1,1)))</f>
        <v/>
      </c>
      <c r="E88">
        <f>IF(A88="","",IF(B88="Attorney / law firm",IF(D88&gt;=2000,"Yes","No"),IF(B88="Corporation","Generally no",IF(D88&gt;=2000,"Yes","No"))))</f>
        <v/>
      </c>
    </row>
    <row r="89">
      <c r="D89" s="10">
        <f>IF(A89="","",SUMIFS(Transactions!$E$2:$E$1000,Transactions!$G$2:$G$1000,A89,Transactions!$F$2:$F$1000,"&lt;&gt;Card or payment app",Transactions!$A$2:$A$1000,"&gt;="&amp;DATE(2026,1,1),Transactions!$A$2:$A$1000,"&lt;"&amp;DATE(2027,1,1)))</f>
        <v/>
      </c>
      <c r="E89">
        <f>IF(A89="","",IF(B89="Attorney / law firm",IF(D89&gt;=2000,"Yes","No"),IF(B89="Corporation","Generally no",IF(D89&gt;=2000,"Yes","No"))))</f>
        <v/>
      </c>
    </row>
    <row r="90">
      <c r="D90" s="10">
        <f>IF(A90="","",SUMIFS(Transactions!$E$2:$E$1000,Transactions!$G$2:$G$1000,A90,Transactions!$F$2:$F$1000,"&lt;&gt;Card or payment app",Transactions!$A$2:$A$1000,"&gt;="&amp;DATE(2026,1,1),Transactions!$A$2:$A$1000,"&lt;"&amp;DATE(2027,1,1)))</f>
        <v/>
      </c>
      <c r="E90">
        <f>IF(A90="","",IF(B90="Attorney / law firm",IF(D90&gt;=2000,"Yes","No"),IF(B90="Corporation","Generally no",IF(D90&gt;=2000,"Yes","No"))))</f>
        <v/>
      </c>
    </row>
    <row r="91">
      <c r="D91" s="10">
        <f>IF(A91="","",SUMIFS(Transactions!$E$2:$E$1000,Transactions!$G$2:$G$1000,A91,Transactions!$F$2:$F$1000,"&lt;&gt;Card or payment app",Transactions!$A$2:$A$1000,"&gt;="&amp;DATE(2026,1,1),Transactions!$A$2:$A$1000,"&lt;"&amp;DATE(2027,1,1)))</f>
        <v/>
      </c>
      <c r="E91">
        <f>IF(A91="","",IF(B91="Attorney / law firm",IF(D91&gt;=2000,"Yes","No"),IF(B91="Corporation","Generally no",IF(D91&gt;=2000,"Yes","No"))))</f>
        <v/>
      </c>
    </row>
    <row r="92">
      <c r="D92" s="10">
        <f>IF(A92="","",SUMIFS(Transactions!$E$2:$E$1000,Transactions!$G$2:$G$1000,A92,Transactions!$F$2:$F$1000,"&lt;&gt;Card or payment app",Transactions!$A$2:$A$1000,"&gt;="&amp;DATE(2026,1,1),Transactions!$A$2:$A$1000,"&lt;"&amp;DATE(2027,1,1)))</f>
        <v/>
      </c>
      <c r="E92">
        <f>IF(A92="","",IF(B92="Attorney / law firm",IF(D92&gt;=2000,"Yes","No"),IF(B92="Corporation","Generally no",IF(D92&gt;=2000,"Yes","No"))))</f>
        <v/>
      </c>
    </row>
    <row r="93">
      <c r="D93" s="10">
        <f>IF(A93="","",SUMIFS(Transactions!$E$2:$E$1000,Transactions!$G$2:$G$1000,A93,Transactions!$F$2:$F$1000,"&lt;&gt;Card or payment app",Transactions!$A$2:$A$1000,"&gt;="&amp;DATE(2026,1,1),Transactions!$A$2:$A$1000,"&lt;"&amp;DATE(2027,1,1)))</f>
        <v/>
      </c>
      <c r="E93">
        <f>IF(A93="","",IF(B93="Attorney / law firm",IF(D93&gt;=2000,"Yes","No"),IF(B93="Corporation","Generally no",IF(D93&gt;=2000,"Yes","No"))))</f>
        <v/>
      </c>
    </row>
    <row r="94">
      <c r="D94" s="10">
        <f>IF(A94="","",SUMIFS(Transactions!$E$2:$E$1000,Transactions!$G$2:$G$1000,A94,Transactions!$F$2:$F$1000,"&lt;&gt;Card or payment app",Transactions!$A$2:$A$1000,"&gt;="&amp;DATE(2026,1,1),Transactions!$A$2:$A$1000,"&lt;"&amp;DATE(2027,1,1)))</f>
        <v/>
      </c>
      <c r="E94">
        <f>IF(A94="","",IF(B94="Attorney / law firm",IF(D94&gt;=2000,"Yes","No"),IF(B94="Corporation","Generally no",IF(D94&gt;=2000,"Yes","No"))))</f>
        <v/>
      </c>
    </row>
    <row r="95">
      <c r="D95" s="10">
        <f>IF(A95="","",SUMIFS(Transactions!$E$2:$E$1000,Transactions!$G$2:$G$1000,A95,Transactions!$F$2:$F$1000,"&lt;&gt;Card or payment app",Transactions!$A$2:$A$1000,"&gt;="&amp;DATE(2026,1,1),Transactions!$A$2:$A$1000,"&lt;"&amp;DATE(2027,1,1)))</f>
        <v/>
      </c>
      <c r="E95">
        <f>IF(A95="","",IF(B95="Attorney / law firm",IF(D95&gt;=2000,"Yes","No"),IF(B95="Corporation","Generally no",IF(D95&gt;=2000,"Yes","No"))))</f>
        <v/>
      </c>
    </row>
    <row r="96">
      <c r="D96" s="10">
        <f>IF(A96="","",SUMIFS(Transactions!$E$2:$E$1000,Transactions!$G$2:$G$1000,A96,Transactions!$F$2:$F$1000,"&lt;&gt;Card or payment app",Transactions!$A$2:$A$1000,"&gt;="&amp;DATE(2026,1,1),Transactions!$A$2:$A$1000,"&lt;"&amp;DATE(2027,1,1)))</f>
        <v/>
      </c>
      <c r="E96">
        <f>IF(A96="","",IF(B96="Attorney / law firm",IF(D96&gt;=2000,"Yes","No"),IF(B96="Corporation","Generally no",IF(D96&gt;=2000,"Yes","No"))))</f>
        <v/>
      </c>
    </row>
    <row r="97">
      <c r="D97" s="10">
        <f>IF(A97="","",SUMIFS(Transactions!$E$2:$E$1000,Transactions!$G$2:$G$1000,A97,Transactions!$F$2:$F$1000,"&lt;&gt;Card or payment app",Transactions!$A$2:$A$1000,"&gt;="&amp;DATE(2026,1,1),Transactions!$A$2:$A$1000,"&lt;"&amp;DATE(2027,1,1)))</f>
        <v/>
      </c>
      <c r="E97">
        <f>IF(A97="","",IF(B97="Attorney / law firm",IF(D97&gt;=2000,"Yes","No"),IF(B97="Corporation","Generally no",IF(D97&gt;=2000,"Yes","No"))))</f>
        <v/>
      </c>
    </row>
    <row r="98">
      <c r="D98" s="10">
        <f>IF(A98="","",SUMIFS(Transactions!$E$2:$E$1000,Transactions!$G$2:$G$1000,A98,Transactions!$F$2:$F$1000,"&lt;&gt;Card or payment app",Transactions!$A$2:$A$1000,"&gt;="&amp;DATE(2026,1,1),Transactions!$A$2:$A$1000,"&lt;"&amp;DATE(2027,1,1)))</f>
        <v/>
      </c>
      <c r="E98">
        <f>IF(A98="","",IF(B98="Attorney / law firm",IF(D98&gt;=2000,"Yes","No"),IF(B98="Corporation","Generally no",IF(D98&gt;=2000,"Yes","No"))))</f>
        <v/>
      </c>
    </row>
    <row r="99">
      <c r="D99" s="10">
        <f>IF(A99="","",SUMIFS(Transactions!$E$2:$E$1000,Transactions!$G$2:$G$1000,A99,Transactions!$F$2:$F$1000,"&lt;&gt;Card or payment app",Transactions!$A$2:$A$1000,"&gt;="&amp;DATE(2026,1,1),Transactions!$A$2:$A$1000,"&lt;"&amp;DATE(2027,1,1)))</f>
        <v/>
      </c>
      <c r="E99">
        <f>IF(A99="","",IF(B99="Attorney / law firm",IF(D99&gt;=2000,"Yes","No"),IF(B99="Corporation","Generally no",IF(D99&gt;=2000,"Yes","No"))))</f>
        <v/>
      </c>
    </row>
    <row r="100">
      <c r="D100" s="10">
        <f>IF(A100="","",SUMIFS(Transactions!$E$2:$E$1000,Transactions!$G$2:$G$1000,A100,Transactions!$F$2:$F$1000,"&lt;&gt;Card or payment app",Transactions!$A$2:$A$1000,"&gt;="&amp;DATE(2026,1,1),Transactions!$A$2:$A$1000,"&lt;"&amp;DATE(2027,1,1)))</f>
        <v/>
      </c>
      <c r="E100">
        <f>IF(A100="","",IF(B100="Attorney / law firm",IF(D100&gt;=2000,"Yes","No"),IF(B100="Corporation","Generally no",IF(D100&gt;=2000,"Yes","No"))))</f>
        <v/>
      </c>
    </row>
    <row r="101">
      <c r="D101" s="10">
        <f>IF(A101="","",SUMIFS(Transactions!$E$2:$E$1000,Transactions!$G$2:$G$1000,A101,Transactions!$F$2:$F$1000,"&lt;&gt;Card or payment app",Transactions!$A$2:$A$1000,"&gt;="&amp;DATE(2026,1,1),Transactions!$A$2:$A$1000,"&lt;"&amp;DATE(2027,1,1)))</f>
        <v/>
      </c>
      <c r="E101">
        <f>IF(A101="","",IF(B101="Attorney / law firm",IF(D101&gt;=2000,"Yes","No"),IF(B101="Corporation","Generally no",IF(D101&gt;=2000,"Yes","No"))))</f>
        <v/>
      </c>
    </row>
    <row r="102">
      <c r="D102" s="10">
        <f>IF(A102="","",SUMIFS(Transactions!$E$2:$E$1000,Transactions!$G$2:$G$1000,A102,Transactions!$F$2:$F$1000,"&lt;&gt;Card or payment app",Transactions!$A$2:$A$1000,"&gt;="&amp;DATE(2026,1,1),Transactions!$A$2:$A$1000,"&lt;"&amp;DATE(2027,1,1)))</f>
        <v/>
      </c>
      <c r="E102">
        <f>IF(A102="","",IF(B102="Attorney / law firm",IF(D102&gt;=2000,"Yes","No"),IF(B102="Corporation","Generally no",IF(D102&gt;=2000,"Yes","No"))))</f>
        <v/>
      </c>
    </row>
    <row r="103">
      <c r="D103" s="10">
        <f>IF(A103="","",SUMIFS(Transactions!$E$2:$E$1000,Transactions!$G$2:$G$1000,A103,Transactions!$F$2:$F$1000,"&lt;&gt;Card or payment app",Transactions!$A$2:$A$1000,"&gt;="&amp;DATE(2026,1,1),Transactions!$A$2:$A$1000,"&lt;"&amp;DATE(2027,1,1)))</f>
        <v/>
      </c>
      <c r="E103">
        <f>IF(A103="","",IF(B103="Attorney / law firm",IF(D103&gt;=2000,"Yes","No"),IF(B103="Corporation","Generally no",IF(D103&gt;=2000,"Yes","No"))))</f>
        <v/>
      </c>
    </row>
    <row r="104">
      <c r="D104" s="10">
        <f>IF(A104="","",SUMIFS(Transactions!$E$2:$E$1000,Transactions!$G$2:$G$1000,A104,Transactions!$F$2:$F$1000,"&lt;&gt;Card or payment app",Transactions!$A$2:$A$1000,"&gt;="&amp;DATE(2026,1,1),Transactions!$A$2:$A$1000,"&lt;"&amp;DATE(2027,1,1)))</f>
        <v/>
      </c>
      <c r="E104">
        <f>IF(A104="","",IF(B104="Attorney / law firm",IF(D104&gt;=2000,"Yes","No"),IF(B104="Corporation","Generally no",IF(D104&gt;=2000,"Yes","No"))))</f>
        <v/>
      </c>
    </row>
    <row r="105">
      <c r="D105" s="10">
        <f>IF(A105="","",SUMIFS(Transactions!$E$2:$E$1000,Transactions!$G$2:$G$1000,A105,Transactions!$F$2:$F$1000,"&lt;&gt;Card or payment app",Transactions!$A$2:$A$1000,"&gt;="&amp;DATE(2026,1,1),Transactions!$A$2:$A$1000,"&lt;"&amp;DATE(2027,1,1)))</f>
        <v/>
      </c>
      <c r="E105">
        <f>IF(A105="","",IF(B105="Attorney / law firm",IF(D105&gt;=2000,"Yes","No"),IF(B105="Corporation","Generally no",IF(D105&gt;=2000,"Yes","No"))))</f>
        <v/>
      </c>
    </row>
    <row r="106">
      <c r="D106" s="10">
        <f>IF(A106="","",SUMIFS(Transactions!$E$2:$E$1000,Transactions!$G$2:$G$1000,A106,Transactions!$F$2:$F$1000,"&lt;&gt;Card or payment app",Transactions!$A$2:$A$1000,"&gt;="&amp;DATE(2026,1,1),Transactions!$A$2:$A$1000,"&lt;"&amp;DATE(2027,1,1)))</f>
        <v/>
      </c>
      <c r="E106">
        <f>IF(A106="","",IF(B106="Attorney / law firm",IF(D106&gt;=2000,"Yes","No"),IF(B106="Corporation","Generally no",IF(D106&gt;=2000,"Yes","No"))))</f>
        <v/>
      </c>
    </row>
    <row r="107">
      <c r="D107" s="10">
        <f>IF(A107="","",SUMIFS(Transactions!$E$2:$E$1000,Transactions!$G$2:$G$1000,A107,Transactions!$F$2:$F$1000,"&lt;&gt;Card or payment app",Transactions!$A$2:$A$1000,"&gt;="&amp;DATE(2026,1,1),Transactions!$A$2:$A$1000,"&lt;"&amp;DATE(2027,1,1)))</f>
        <v/>
      </c>
      <c r="E107">
        <f>IF(A107="","",IF(B107="Attorney / law firm",IF(D107&gt;=2000,"Yes","No"),IF(B107="Corporation","Generally no",IF(D107&gt;=2000,"Yes","No"))))</f>
        <v/>
      </c>
    </row>
    <row r="108">
      <c r="D108" s="10">
        <f>IF(A108="","",SUMIFS(Transactions!$E$2:$E$1000,Transactions!$G$2:$G$1000,A108,Transactions!$F$2:$F$1000,"&lt;&gt;Card or payment app",Transactions!$A$2:$A$1000,"&gt;="&amp;DATE(2026,1,1),Transactions!$A$2:$A$1000,"&lt;"&amp;DATE(2027,1,1)))</f>
        <v/>
      </c>
      <c r="E108">
        <f>IF(A108="","",IF(B108="Attorney / law firm",IF(D108&gt;=2000,"Yes","No"),IF(B108="Corporation","Generally no",IF(D108&gt;=2000,"Yes","No"))))</f>
        <v/>
      </c>
    </row>
    <row r="109">
      <c r="D109" s="10">
        <f>IF(A109="","",SUMIFS(Transactions!$E$2:$E$1000,Transactions!$G$2:$G$1000,A109,Transactions!$F$2:$F$1000,"&lt;&gt;Card or payment app",Transactions!$A$2:$A$1000,"&gt;="&amp;DATE(2026,1,1),Transactions!$A$2:$A$1000,"&lt;"&amp;DATE(2027,1,1)))</f>
        <v/>
      </c>
      <c r="E109">
        <f>IF(A109="","",IF(B109="Attorney / law firm",IF(D109&gt;=2000,"Yes","No"),IF(B109="Corporation","Generally no",IF(D109&gt;=2000,"Yes","No"))))</f>
        <v/>
      </c>
    </row>
    <row r="110">
      <c r="D110" s="10">
        <f>IF(A110="","",SUMIFS(Transactions!$E$2:$E$1000,Transactions!$G$2:$G$1000,A110,Transactions!$F$2:$F$1000,"&lt;&gt;Card or payment app",Transactions!$A$2:$A$1000,"&gt;="&amp;DATE(2026,1,1),Transactions!$A$2:$A$1000,"&lt;"&amp;DATE(2027,1,1)))</f>
        <v/>
      </c>
      <c r="E110">
        <f>IF(A110="","",IF(B110="Attorney / law firm",IF(D110&gt;=2000,"Yes","No"),IF(B110="Corporation","Generally no",IF(D110&gt;=2000,"Yes","No"))))</f>
        <v/>
      </c>
    </row>
    <row r="111">
      <c r="D111" s="10">
        <f>IF(A111="","",SUMIFS(Transactions!$E$2:$E$1000,Transactions!$G$2:$G$1000,A111,Transactions!$F$2:$F$1000,"&lt;&gt;Card or payment app",Transactions!$A$2:$A$1000,"&gt;="&amp;DATE(2026,1,1),Transactions!$A$2:$A$1000,"&lt;"&amp;DATE(2027,1,1)))</f>
        <v/>
      </c>
      <c r="E111">
        <f>IF(A111="","",IF(B111="Attorney / law firm",IF(D111&gt;=2000,"Yes","No"),IF(B111="Corporation","Generally no",IF(D111&gt;=2000,"Yes","No"))))</f>
        <v/>
      </c>
    </row>
    <row r="112">
      <c r="D112" s="10">
        <f>IF(A112="","",SUMIFS(Transactions!$E$2:$E$1000,Transactions!$G$2:$G$1000,A112,Transactions!$F$2:$F$1000,"&lt;&gt;Card or payment app",Transactions!$A$2:$A$1000,"&gt;="&amp;DATE(2026,1,1),Transactions!$A$2:$A$1000,"&lt;"&amp;DATE(2027,1,1)))</f>
        <v/>
      </c>
      <c r="E112">
        <f>IF(A112="","",IF(B112="Attorney / law firm",IF(D112&gt;=2000,"Yes","No"),IF(B112="Corporation","Generally no",IF(D112&gt;=2000,"Yes","No"))))</f>
        <v/>
      </c>
    </row>
    <row r="113">
      <c r="D113" s="10">
        <f>IF(A113="","",SUMIFS(Transactions!$E$2:$E$1000,Transactions!$G$2:$G$1000,A113,Transactions!$F$2:$F$1000,"&lt;&gt;Card or payment app",Transactions!$A$2:$A$1000,"&gt;="&amp;DATE(2026,1,1),Transactions!$A$2:$A$1000,"&lt;"&amp;DATE(2027,1,1)))</f>
        <v/>
      </c>
      <c r="E113">
        <f>IF(A113="","",IF(B113="Attorney / law firm",IF(D113&gt;=2000,"Yes","No"),IF(B113="Corporation","Generally no",IF(D113&gt;=2000,"Yes","No"))))</f>
        <v/>
      </c>
    </row>
    <row r="114">
      <c r="D114" s="10">
        <f>IF(A114="","",SUMIFS(Transactions!$E$2:$E$1000,Transactions!$G$2:$G$1000,A114,Transactions!$F$2:$F$1000,"&lt;&gt;Card or payment app",Transactions!$A$2:$A$1000,"&gt;="&amp;DATE(2026,1,1),Transactions!$A$2:$A$1000,"&lt;"&amp;DATE(2027,1,1)))</f>
        <v/>
      </c>
      <c r="E114">
        <f>IF(A114="","",IF(B114="Attorney / law firm",IF(D114&gt;=2000,"Yes","No"),IF(B114="Corporation","Generally no",IF(D114&gt;=2000,"Yes","No"))))</f>
        <v/>
      </c>
    </row>
    <row r="115">
      <c r="D115" s="10">
        <f>IF(A115="","",SUMIFS(Transactions!$E$2:$E$1000,Transactions!$G$2:$G$1000,A115,Transactions!$F$2:$F$1000,"&lt;&gt;Card or payment app",Transactions!$A$2:$A$1000,"&gt;="&amp;DATE(2026,1,1),Transactions!$A$2:$A$1000,"&lt;"&amp;DATE(2027,1,1)))</f>
        <v/>
      </c>
      <c r="E115">
        <f>IF(A115="","",IF(B115="Attorney / law firm",IF(D115&gt;=2000,"Yes","No"),IF(B115="Corporation","Generally no",IF(D115&gt;=2000,"Yes","No"))))</f>
        <v/>
      </c>
    </row>
    <row r="116">
      <c r="D116" s="10">
        <f>IF(A116="","",SUMIFS(Transactions!$E$2:$E$1000,Transactions!$G$2:$G$1000,A116,Transactions!$F$2:$F$1000,"&lt;&gt;Card or payment app",Transactions!$A$2:$A$1000,"&gt;="&amp;DATE(2026,1,1),Transactions!$A$2:$A$1000,"&lt;"&amp;DATE(2027,1,1)))</f>
        <v/>
      </c>
      <c r="E116">
        <f>IF(A116="","",IF(B116="Attorney / law firm",IF(D116&gt;=2000,"Yes","No"),IF(B116="Corporation","Generally no",IF(D116&gt;=2000,"Yes","No"))))</f>
        <v/>
      </c>
    </row>
    <row r="117">
      <c r="D117" s="10">
        <f>IF(A117="","",SUMIFS(Transactions!$E$2:$E$1000,Transactions!$G$2:$G$1000,A117,Transactions!$F$2:$F$1000,"&lt;&gt;Card or payment app",Transactions!$A$2:$A$1000,"&gt;="&amp;DATE(2026,1,1),Transactions!$A$2:$A$1000,"&lt;"&amp;DATE(2027,1,1)))</f>
        <v/>
      </c>
      <c r="E117">
        <f>IF(A117="","",IF(B117="Attorney / law firm",IF(D117&gt;=2000,"Yes","No"),IF(B117="Corporation","Generally no",IF(D117&gt;=2000,"Yes","No"))))</f>
        <v/>
      </c>
    </row>
    <row r="118">
      <c r="D118" s="10">
        <f>IF(A118="","",SUMIFS(Transactions!$E$2:$E$1000,Transactions!$G$2:$G$1000,A118,Transactions!$F$2:$F$1000,"&lt;&gt;Card or payment app",Transactions!$A$2:$A$1000,"&gt;="&amp;DATE(2026,1,1),Transactions!$A$2:$A$1000,"&lt;"&amp;DATE(2027,1,1)))</f>
        <v/>
      </c>
      <c r="E118">
        <f>IF(A118="","",IF(B118="Attorney / law firm",IF(D118&gt;=2000,"Yes","No"),IF(B118="Corporation","Generally no",IF(D118&gt;=2000,"Yes","No"))))</f>
        <v/>
      </c>
    </row>
    <row r="119">
      <c r="D119" s="10">
        <f>IF(A119="","",SUMIFS(Transactions!$E$2:$E$1000,Transactions!$G$2:$G$1000,A119,Transactions!$F$2:$F$1000,"&lt;&gt;Card or payment app",Transactions!$A$2:$A$1000,"&gt;="&amp;DATE(2026,1,1),Transactions!$A$2:$A$1000,"&lt;"&amp;DATE(2027,1,1)))</f>
        <v/>
      </c>
      <c r="E119">
        <f>IF(A119="","",IF(B119="Attorney / law firm",IF(D119&gt;=2000,"Yes","No"),IF(B119="Corporation","Generally no",IF(D119&gt;=2000,"Yes","No"))))</f>
        <v/>
      </c>
    </row>
    <row r="120">
      <c r="D120" s="10">
        <f>IF(A120="","",SUMIFS(Transactions!$E$2:$E$1000,Transactions!$G$2:$G$1000,A120,Transactions!$F$2:$F$1000,"&lt;&gt;Card or payment app",Transactions!$A$2:$A$1000,"&gt;="&amp;DATE(2026,1,1),Transactions!$A$2:$A$1000,"&lt;"&amp;DATE(2027,1,1)))</f>
        <v/>
      </c>
      <c r="E120">
        <f>IF(A120="","",IF(B120="Attorney / law firm",IF(D120&gt;=2000,"Yes","No"),IF(B120="Corporation","Generally no",IF(D120&gt;=2000,"Yes","No"))))</f>
        <v/>
      </c>
    </row>
    <row r="121">
      <c r="D121" s="10">
        <f>IF(A121="","",SUMIFS(Transactions!$E$2:$E$1000,Transactions!$G$2:$G$1000,A121,Transactions!$F$2:$F$1000,"&lt;&gt;Card or payment app",Transactions!$A$2:$A$1000,"&gt;="&amp;DATE(2026,1,1),Transactions!$A$2:$A$1000,"&lt;"&amp;DATE(2027,1,1)))</f>
        <v/>
      </c>
      <c r="E121">
        <f>IF(A121="","",IF(B121="Attorney / law firm",IF(D121&gt;=2000,"Yes","No"),IF(B121="Corporation","Generally no",IF(D121&gt;=2000,"Yes","No"))))</f>
        <v/>
      </c>
    </row>
    <row r="122">
      <c r="D122" s="10">
        <f>IF(A122="","",SUMIFS(Transactions!$E$2:$E$1000,Transactions!$G$2:$G$1000,A122,Transactions!$F$2:$F$1000,"&lt;&gt;Card or payment app",Transactions!$A$2:$A$1000,"&gt;="&amp;DATE(2026,1,1),Transactions!$A$2:$A$1000,"&lt;"&amp;DATE(2027,1,1)))</f>
        <v/>
      </c>
      <c r="E122">
        <f>IF(A122="","",IF(B122="Attorney / law firm",IF(D122&gt;=2000,"Yes","No"),IF(B122="Corporation","Generally no",IF(D122&gt;=2000,"Yes","No"))))</f>
        <v/>
      </c>
    </row>
    <row r="123">
      <c r="D123" s="10">
        <f>IF(A123="","",SUMIFS(Transactions!$E$2:$E$1000,Transactions!$G$2:$G$1000,A123,Transactions!$F$2:$F$1000,"&lt;&gt;Card or payment app",Transactions!$A$2:$A$1000,"&gt;="&amp;DATE(2026,1,1),Transactions!$A$2:$A$1000,"&lt;"&amp;DATE(2027,1,1)))</f>
        <v/>
      </c>
      <c r="E123">
        <f>IF(A123="","",IF(B123="Attorney / law firm",IF(D123&gt;=2000,"Yes","No"),IF(B123="Corporation","Generally no",IF(D123&gt;=2000,"Yes","No"))))</f>
        <v/>
      </c>
    </row>
    <row r="124">
      <c r="D124" s="10">
        <f>IF(A124="","",SUMIFS(Transactions!$E$2:$E$1000,Transactions!$G$2:$G$1000,A124,Transactions!$F$2:$F$1000,"&lt;&gt;Card or payment app",Transactions!$A$2:$A$1000,"&gt;="&amp;DATE(2026,1,1),Transactions!$A$2:$A$1000,"&lt;"&amp;DATE(2027,1,1)))</f>
        <v/>
      </c>
      <c r="E124">
        <f>IF(A124="","",IF(B124="Attorney / law firm",IF(D124&gt;=2000,"Yes","No"),IF(B124="Corporation","Generally no",IF(D124&gt;=2000,"Yes","No"))))</f>
        <v/>
      </c>
    </row>
    <row r="125">
      <c r="D125" s="10">
        <f>IF(A125="","",SUMIFS(Transactions!$E$2:$E$1000,Transactions!$G$2:$G$1000,A125,Transactions!$F$2:$F$1000,"&lt;&gt;Card or payment app",Transactions!$A$2:$A$1000,"&gt;="&amp;DATE(2026,1,1),Transactions!$A$2:$A$1000,"&lt;"&amp;DATE(2027,1,1)))</f>
        <v/>
      </c>
      <c r="E125">
        <f>IF(A125="","",IF(B125="Attorney / law firm",IF(D125&gt;=2000,"Yes","No"),IF(B125="Corporation","Generally no",IF(D125&gt;=2000,"Yes","No"))))</f>
        <v/>
      </c>
    </row>
    <row r="126">
      <c r="D126" s="10">
        <f>IF(A126="","",SUMIFS(Transactions!$E$2:$E$1000,Transactions!$G$2:$G$1000,A126,Transactions!$F$2:$F$1000,"&lt;&gt;Card or payment app",Transactions!$A$2:$A$1000,"&gt;="&amp;DATE(2026,1,1),Transactions!$A$2:$A$1000,"&lt;"&amp;DATE(2027,1,1)))</f>
        <v/>
      </c>
      <c r="E126">
        <f>IF(A126="","",IF(B126="Attorney / law firm",IF(D126&gt;=2000,"Yes","No"),IF(B126="Corporation","Generally no",IF(D126&gt;=2000,"Yes","No"))))</f>
        <v/>
      </c>
    </row>
    <row r="127">
      <c r="D127" s="10">
        <f>IF(A127="","",SUMIFS(Transactions!$E$2:$E$1000,Transactions!$G$2:$G$1000,A127,Transactions!$F$2:$F$1000,"&lt;&gt;Card or payment app",Transactions!$A$2:$A$1000,"&gt;="&amp;DATE(2026,1,1),Transactions!$A$2:$A$1000,"&lt;"&amp;DATE(2027,1,1)))</f>
        <v/>
      </c>
      <c r="E127">
        <f>IF(A127="","",IF(B127="Attorney / law firm",IF(D127&gt;=2000,"Yes","No"),IF(B127="Corporation","Generally no",IF(D127&gt;=2000,"Yes","No"))))</f>
        <v/>
      </c>
    </row>
    <row r="128">
      <c r="D128" s="10">
        <f>IF(A128="","",SUMIFS(Transactions!$E$2:$E$1000,Transactions!$G$2:$G$1000,A128,Transactions!$F$2:$F$1000,"&lt;&gt;Card or payment app",Transactions!$A$2:$A$1000,"&gt;="&amp;DATE(2026,1,1),Transactions!$A$2:$A$1000,"&lt;"&amp;DATE(2027,1,1)))</f>
        <v/>
      </c>
      <c r="E128">
        <f>IF(A128="","",IF(B128="Attorney / law firm",IF(D128&gt;=2000,"Yes","No"),IF(B128="Corporation","Generally no",IF(D128&gt;=2000,"Yes","No"))))</f>
        <v/>
      </c>
    </row>
    <row r="129">
      <c r="D129" s="10">
        <f>IF(A129="","",SUMIFS(Transactions!$E$2:$E$1000,Transactions!$G$2:$G$1000,A129,Transactions!$F$2:$F$1000,"&lt;&gt;Card or payment app",Transactions!$A$2:$A$1000,"&gt;="&amp;DATE(2026,1,1),Transactions!$A$2:$A$1000,"&lt;"&amp;DATE(2027,1,1)))</f>
        <v/>
      </c>
      <c r="E129">
        <f>IF(A129="","",IF(B129="Attorney / law firm",IF(D129&gt;=2000,"Yes","No"),IF(B129="Corporation","Generally no",IF(D129&gt;=2000,"Yes","No"))))</f>
        <v/>
      </c>
    </row>
    <row r="130">
      <c r="D130" s="10">
        <f>IF(A130="","",SUMIFS(Transactions!$E$2:$E$1000,Transactions!$G$2:$G$1000,A130,Transactions!$F$2:$F$1000,"&lt;&gt;Card or payment app",Transactions!$A$2:$A$1000,"&gt;="&amp;DATE(2026,1,1),Transactions!$A$2:$A$1000,"&lt;"&amp;DATE(2027,1,1)))</f>
        <v/>
      </c>
      <c r="E130">
        <f>IF(A130="","",IF(B130="Attorney / law firm",IF(D130&gt;=2000,"Yes","No"),IF(B130="Corporation","Generally no",IF(D130&gt;=2000,"Yes","No"))))</f>
        <v/>
      </c>
    </row>
    <row r="131">
      <c r="D131" s="10">
        <f>IF(A131="","",SUMIFS(Transactions!$E$2:$E$1000,Transactions!$G$2:$G$1000,A131,Transactions!$F$2:$F$1000,"&lt;&gt;Card or payment app",Transactions!$A$2:$A$1000,"&gt;="&amp;DATE(2026,1,1),Transactions!$A$2:$A$1000,"&lt;"&amp;DATE(2027,1,1)))</f>
        <v/>
      </c>
      <c r="E131">
        <f>IF(A131="","",IF(B131="Attorney / law firm",IF(D131&gt;=2000,"Yes","No"),IF(B131="Corporation","Generally no",IF(D131&gt;=2000,"Yes","No"))))</f>
        <v/>
      </c>
    </row>
    <row r="132">
      <c r="D132" s="10">
        <f>IF(A132="","",SUMIFS(Transactions!$E$2:$E$1000,Transactions!$G$2:$G$1000,A132,Transactions!$F$2:$F$1000,"&lt;&gt;Card or payment app",Transactions!$A$2:$A$1000,"&gt;="&amp;DATE(2026,1,1),Transactions!$A$2:$A$1000,"&lt;"&amp;DATE(2027,1,1)))</f>
        <v/>
      </c>
      <c r="E132">
        <f>IF(A132="","",IF(B132="Attorney / law firm",IF(D132&gt;=2000,"Yes","No"),IF(B132="Corporation","Generally no",IF(D132&gt;=2000,"Yes","No"))))</f>
        <v/>
      </c>
    </row>
    <row r="133">
      <c r="D133" s="10">
        <f>IF(A133="","",SUMIFS(Transactions!$E$2:$E$1000,Transactions!$G$2:$G$1000,A133,Transactions!$F$2:$F$1000,"&lt;&gt;Card or payment app",Transactions!$A$2:$A$1000,"&gt;="&amp;DATE(2026,1,1),Transactions!$A$2:$A$1000,"&lt;"&amp;DATE(2027,1,1)))</f>
        <v/>
      </c>
      <c r="E133">
        <f>IF(A133="","",IF(B133="Attorney / law firm",IF(D133&gt;=2000,"Yes","No"),IF(B133="Corporation","Generally no",IF(D133&gt;=2000,"Yes","No"))))</f>
        <v/>
      </c>
    </row>
    <row r="134">
      <c r="D134" s="10">
        <f>IF(A134="","",SUMIFS(Transactions!$E$2:$E$1000,Transactions!$G$2:$G$1000,A134,Transactions!$F$2:$F$1000,"&lt;&gt;Card or payment app",Transactions!$A$2:$A$1000,"&gt;="&amp;DATE(2026,1,1),Transactions!$A$2:$A$1000,"&lt;"&amp;DATE(2027,1,1)))</f>
        <v/>
      </c>
      <c r="E134">
        <f>IF(A134="","",IF(B134="Attorney / law firm",IF(D134&gt;=2000,"Yes","No"),IF(B134="Corporation","Generally no",IF(D134&gt;=2000,"Yes","No"))))</f>
        <v/>
      </c>
    </row>
    <row r="135">
      <c r="D135" s="10">
        <f>IF(A135="","",SUMIFS(Transactions!$E$2:$E$1000,Transactions!$G$2:$G$1000,A135,Transactions!$F$2:$F$1000,"&lt;&gt;Card or payment app",Transactions!$A$2:$A$1000,"&gt;="&amp;DATE(2026,1,1),Transactions!$A$2:$A$1000,"&lt;"&amp;DATE(2027,1,1)))</f>
        <v/>
      </c>
      <c r="E135">
        <f>IF(A135="","",IF(B135="Attorney / law firm",IF(D135&gt;=2000,"Yes","No"),IF(B135="Corporation","Generally no",IF(D135&gt;=2000,"Yes","No"))))</f>
        <v/>
      </c>
    </row>
    <row r="136">
      <c r="D136" s="10">
        <f>IF(A136="","",SUMIFS(Transactions!$E$2:$E$1000,Transactions!$G$2:$G$1000,A136,Transactions!$F$2:$F$1000,"&lt;&gt;Card or payment app",Transactions!$A$2:$A$1000,"&gt;="&amp;DATE(2026,1,1),Transactions!$A$2:$A$1000,"&lt;"&amp;DATE(2027,1,1)))</f>
        <v/>
      </c>
      <c r="E136">
        <f>IF(A136="","",IF(B136="Attorney / law firm",IF(D136&gt;=2000,"Yes","No"),IF(B136="Corporation","Generally no",IF(D136&gt;=2000,"Yes","No"))))</f>
        <v/>
      </c>
    </row>
    <row r="137">
      <c r="D137" s="10">
        <f>IF(A137="","",SUMIFS(Transactions!$E$2:$E$1000,Transactions!$G$2:$G$1000,A137,Transactions!$F$2:$F$1000,"&lt;&gt;Card or payment app",Transactions!$A$2:$A$1000,"&gt;="&amp;DATE(2026,1,1),Transactions!$A$2:$A$1000,"&lt;"&amp;DATE(2027,1,1)))</f>
        <v/>
      </c>
      <c r="E137">
        <f>IF(A137="","",IF(B137="Attorney / law firm",IF(D137&gt;=2000,"Yes","No"),IF(B137="Corporation","Generally no",IF(D137&gt;=2000,"Yes","No"))))</f>
        <v/>
      </c>
    </row>
    <row r="138">
      <c r="D138" s="10">
        <f>IF(A138="","",SUMIFS(Transactions!$E$2:$E$1000,Transactions!$G$2:$G$1000,A138,Transactions!$F$2:$F$1000,"&lt;&gt;Card or payment app",Transactions!$A$2:$A$1000,"&gt;="&amp;DATE(2026,1,1),Transactions!$A$2:$A$1000,"&lt;"&amp;DATE(2027,1,1)))</f>
        <v/>
      </c>
      <c r="E138">
        <f>IF(A138="","",IF(B138="Attorney / law firm",IF(D138&gt;=2000,"Yes","No"),IF(B138="Corporation","Generally no",IF(D138&gt;=2000,"Yes","No"))))</f>
        <v/>
      </c>
    </row>
    <row r="139">
      <c r="D139" s="10">
        <f>IF(A139="","",SUMIFS(Transactions!$E$2:$E$1000,Transactions!$G$2:$G$1000,A139,Transactions!$F$2:$F$1000,"&lt;&gt;Card or payment app",Transactions!$A$2:$A$1000,"&gt;="&amp;DATE(2026,1,1),Transactions!$A$2:$A$1000,"&lt;"&amp;DATE(2027,1,1)))</f>
        <v/>
      </c>
      <c r="E139">
        <f>IF(A139="","",IF(B139="Attorney / law firm",IF(D139&gt;=2000,"Yes","No"),IF(B139="Corporation","Generally no",IF(D139&gt;=2000,"Yes","No"))))</f>
        <v/>
      </c>
    </row>
    <row r="140">
      <c r="D140" s="10">
        <f>IF(A140="","",SUMIFS(Transactions!$E$2:$E$1000,Transactions!$G$2:$G$1000,A140,Transactions!$F$2:$F$1000,"&lt;&gt;Card or payment app",Transactions!$A$2:$A$1000,"&gt;="&amp;DATE(2026,1,1),Transactions!$A$2:$A$1000,"&lt;"&amp;DATE(2027,1,1)))</f>
        <v/>
      </c>
      <c r="E140">
        <f>IF(A140="","",IF(B140="Attorney / law firm",IF(D140&gt;=2000,"Yes","No"),IF(B140="Corporation","Generally no",IF(D140&gt;=2000,"Yes","No"))))</f>
        <v/>
      </c>
    </row>
    <row r="141">
      <c r="D141" s="10">
        <f>IF(A141="","",SUMIFS(Transactions!$E$2:$E$1000,Transactions!$G$2:$G$1000,A141,Transactions!$F$2:$F$1000,"&lt;&gt;Card or payment app",Transactions!$A$2:$A$1000,"&gt;="&amp;DATE(2026,1,1),Transactions!$A$2:$A$1000,"&lt;"&amp;DATE(2027,1,1)))</f>
        <v/>
      </c>
      <c r="E141">
        <f>IF(A141="","",IF(B141="Attorney / law firm",IF(D141&gt;=2000,"Yes","No"),IF(B141="Corporation","Generally no",IF(D141&gt;=2000,"Yes","No"))))</f>
        <v/>
      </c>
    </row>
    <row r="142">
      <c r="D142" s="10">
        <f>IF(A142="","",SUMIFS(Transactions!$E$2:$E$1000,Transactions!$G$2:$G$1000,A142,Transactions!$F$2:$F$1000,"&lt;&gt;Card or payment app",Transactions!$A$2:$A$1000,"&gt;="&amp;DATE(2026,1,1),Transactions!$A$2:$A$1000,"&lt;"&amp;DATE(2027,1,1)))</f>
        <v/>
      </c>
      <c r="E142">
        <f>IF(A142="","",IF(B142="Attorney / law firm",IF(D142&gt;=2000,"Yes","No"),IF(B142="Corporation","Generally no",IF(D142&gt;=2000,"Yes","No"))))</f>
        <v/>
      </c>
    </row>
    <row r="143">
      <c r="D143" s="10">
        <f>IF(A143="","",SUMIFS(Transactions!$E$2:$E$1000,Transactions!$G$2:$G$1000,A143,Transactions!$F$2:$F$1000,"&lt;&gt;Card or payment app",Transactions!$A$2:$A$1000,"&gt;="&amp;DATE(2026,1,1),Transactions!$A$2:$A$1000,"&lt;"&amp;DATE(2027,1,1)))</f>
        <v/>
      </c>
      <c r="E143">
        <f>IF(A143="","",IF(B143="Attorney / law firm",IF(D143&gt;=2000,"Yes","No"),IF(B143="Corporation","Generally no",IF(D143&gt;=2000,"Yes","No"))))</f>
        <v/>
      </c>
    </row>
    <row r="144">
      <c r="D144" s="10">
        <f>IF(A144="","",SUMIFS(Transactions!$E$2:$E$1000,Transactions!$G$2:$G$1000,A144,Transactions!$F$2:$F$1000,"&lt;&gt;Card or payment app",Transactions!$A$2:$A$1000,"&gt;="&amp;DATE(2026,1,1),Transactions!$A$2:$A$1000,"&lt;"&amp;DATE(2027,1,1)))</f>
        <v/>
      </c>
      <c r="E144">
        <f>IF(A144="","",IF(B144="Attorney / law firm",IF(D144&gt;=2000,"Yes","No"),IF(B144="Corporation","Generally no",IF(D144&gt;=2000,"Yes","No"))))</f>
        <v/>
      </c>
    </row>
    <row r="145">
      <c r="D145" s="10">
        <f>IF(A145="","",SUMIFS(Transactions!$E$2:$E$1000,Transactions!$G$2:$G$1000,A145,Transactions!$F$2:$F$1000,"&lt;&gt;Card or payment app",Transactions!$A$2:$A$1000,"&gt;="&amp;DATE(2026,1,1),Transactions!$A$2:$A$1000,"&lt;"&amp;DATE(2027,1,1)))</f>
        <v/>
      </c>
      <c r="E145">
        <f>IF(A145="","",IF(B145="Attorney / law firm",IF(D145&gt;=2000,"Yes","No"),IF(B145="Corporation","Generally no",IF(D145&gt;=2000,"Yes","No"))))</f>
        <v/>
      </c>
    </row>
    <row r="146">
      <c r="D146" s="10">
        <f>IF(A146="","",SUMIFS(Transactions!$E$2:$E$1000,Transactions!$G$2:$G$1000,A146,Transactions!$F$2:$F$1000,"&lt;&gt;Card or payment app",Transactions!$A$2:$A$1000,"&gt;="&amp;DATE(2026,1,1),Transactions!$A$2:$A$1000,"&lt;"&amp;DATE(2027,1,1)))</f>
        <v/>
      </c>
      <c r="E146">
        <f>IF(A146="","",IF(B146="Attorney / law firm",IF(D146&gt;=2000,"Yes","No"),IF(B146="Corporation","Generally no",IF(D146&gt;=2000,"Yes","No"))))</f>
        <v/>
      </c>
    </row>
    <row r="147">
      <c r="D147" s="10">
        <f>IF(A147="","",SUMIFS(Transactions!$E$2:$E$1000,Transactions!$G$2:$G$1000,A147,Transactions!$F$2:$F$1000,"&lt;&gt;Card or payment app",Transactions!$A$2:$A$1000,"&gt;="&amp;DATE(2026,1,1),Transactions!$A$2:$A$1000,"&lt;"&amp;DATE(2027,1,1)))</f>
        <v/>
      </c>
      <c r="E147">
        <f>IF(A147="","",IF(B147="Attorney / law firm",IF(D147&gt;=2000,"Yes","No"),IF(B147="Corporation","Generally no",IF(D147&gt;=2000,"Yes","No"))))</f>
        <v/>
      </c>
    </row>
    <row r="148">
      <c r="D148" s="10">
        <f>IF(A148="","",SUMIFS(Transactions!$E$2:$E$1000,Transactions!$G$2:$G$1000,A148,Transactions!$F$2:$F$1000,"&lt;&gt;Card or payment app",Transactions!$A$2:$A$1000,"&gt;="&amp;DATE(2026,1,1),Transactions!$A$2:$A$1000,"&lt;"&amp;DATE(2027,1,1)))</f>
        <v/>
      </c>
      <c r="E148">
        <f>IF(A148="","",IF(B148="Attorney / law firm",IF(D148&gt;=2000,"Yes","No"),IF(B148="Corporation","Generally no",IF(D148&gt;=2000,"Yes","No"))))</f>
        <v/>
      </c>
    </row>
    <row r="149">
      <c r="D149" s="10">
        <f>IF(A149="","",SUMIFS(Transactions!$E$2:$E$1000,Transactions!$G$2:$G$1000,A149,Transactions!$F$2:$F$1000,"&lt;&gt;Card or payment app",Transactions!$A$2:$A$1000,"&gt;="&amp;DATE(2026,1,1),Transactions!$A$2:$A$1000,"&lt;"&amp;DATE(2027,1,1)))</f>
        <v/>
      </c>
      <c r="E149">
        <f>IF(A149="","",IF(B149="Attorney / law firm",IF(D149&gt;=2000,"Yes","No"),IF(B149="Corporation","Generally no",IF(D149&gt;=2000,"Yes","No"))))</f>
        <v/>
      </c>
    </row>
    <row r="150">
      <c r="D150" s="10">
        <f>IF(A150="","",SUMIFS(Transactions!$E$2:$E$1000,Transactions!$G$2:$G$1000,A150,Transactions!$F$2:$F$1000,"&lt;&gt;Card or payment app",Transactions!$A$2:$A$1000,"&gt;="&amp;DATE(2026,1,1),Transactions!$A$2:$A$1000,"&lt;"&amp;DATE(2027,1,1)))</f>
        <v/>
      </c>
      <c r="E150">
        <f>IF(A150="","",IF(B150="Attorney / law firm",IF(D150&gt;=2000,"Yes","No"),IF(B150="Corporation","Generally no",IF(D150&gt;=2000,"Yes","No"))))</f>
        <v/>
      </c>
    </row>
    <row r="151">
      <c r="D151" s="10">
        <f>IF(A151="","",SUMIFS(Transactions!$E$2:$E$1000,Transactions!$G$2:$G$1000,A151,Transactions!$F$2:$F$1000,"&lt;&gt;Card or payment app",Transactions!$A$2:$A$1000,"&gt;="&amp;DATE(2026,1,1),Transactions!$A$2:$A$1000,"&lt;"&amp;DATE(2027,1,1)))</f>
        <v/>
      </c>
      <c r="E151">
        <f>IF(A151="","",IF(B151="Attorney / law firm",IF(D151&gt;=2000,"Yes","No"),IF(B151="Corporation","Generally no",IF(D151&gt;=2000,"Yes","No"))))</f>
        <v/>
      </c>
    </row>
    <row r="152">
      <c r="D152" s="10">
        <f>IF(A152="","",SUMIFS(Transactions!$E$2:$E$1000,Transactions!$G$2:$G$1000,A152,Transactions!$F$2:$F$1000,"&lt;&gt;Card or payment app",Transactions!$A$2:$A$1000,"&gt;="&amp;DATE(2026,1,1),Transactions!$A$2:$A$1000,"&lt;"&amp;DATE(2027,1,1)))</f>
        <v/>
      </c>
      <c r="E152">
        <f>IF(A152="","",IF(B152="Attorney / law firm",IF(D152&gt;=2000,"Yes","No"),IF(B152="Corporation","Generally no",IF(D152&gt;=2000,"Yes","No"))))</f>
        <v/>
      </c>
    </row>
    <row r="153">
      <c r="D153" s="10">
        <f>IF(A153="","",SUMIFS(Transactions!$E$2:$E$1000,Transactions!$G$2:$G$1000,A153,Transactions!$F$2:$F$1000,"&lt;&gt;Card or payment app",Transactions!$A$2:$A$1000,"&gt;="&amp;DATE(2026,1,1),Transactions!$A$2:$A$1000,"&lt;"&amp;DATE(2027,1,1)))</f>
        <v/>
      </c>
      <c r="E153">
        <f>IF(A153="","",IF(B153="Attorney / law firm",IF(D153&gt;=2000,"Yes","No"),IF(B153="Corporation","Generally no",IF(D153&gt;=2000,"Yes","No"))))</f>
        <v/>
      </c>
    </row>
    <row r="154">
      <c r="D154" s="10">
        <f>IF(A154="","",SUMIFS(Transactions!$E$2:$E$1000,Transactions!$G$2:$G$1000,A154,Transactions!$F$2:$F$1000,"&lt;&gt;Card or payment app",Transactions!$A$2:$A$1000,"&gt;="&amp;DATE(2026,1,1),Transactions!$A$2:$A$1000,"&lt;"&amp;DATE(2027,1,1)))</f>
        <v/>
      </c>
      <c r="E154">
        <f>IF(A154="","",IF(B154="Attorney / law firm",IF(D154&gt;=2000,"Yes","No"),IF(B154="Corporation","Generally no",IF(D154&gt;=2000,"Yes","No"))))</f>
        <v/>
      </c>
    </row>
    <row r="155">
      <c r="D155" s="10">
        <f>IF(A155="","",SUMIFS(Transactions!$E$2:$E$1000,Transactions!$G$2:$G$1000,A155,Transactions!$F$2:$F$1000,"&lt;&gt;Card or payment app",Transactions!$A$2:$A$1000,"&gt;="&amp;DATE(2026,1,1),Transactions!$A$2:$A$1000,"&lt;"&amp;DATE(2027,1,1)))</f>
        <v/>
      </c>
      <c r="E155">
        <f>IF(A155="","",IF(B155="Attorney / law firm",IF(D155&gt;=2000,"Yes","No"),IF(B155="Corporation","Generally no",IF(D155&gt;=2000,"Yes","No"))))</f>
        <v/>
      </c>
    </row>
    <row r="156">
      <c r="D156" s="10">
        <f>IF(A156="","",SUMIFS(Transactions!$E$2:$E$1000,Transactions!$G$2:$G$1000,A156,Transactions!$F$2:$F$1000,"&lt;&gt;Card or payment app",Transactions!$A$2:$A$1000,"&gt;="&amp;DATE(2026,1,1),Transactions!$A$2:$A$1000,"&lt;"&amp;DATE(2027,1,1)))</f>
        <v/>
      </c>
      <c r="E156">
        <f>IF(A156="","",IF(B156="Attorney / law firm",IF(D156&gt;=2000,"Yes","No"),IF(B156="Corporation","Generally no",IF(D156&gt;=2000,"Yes","No"))))</f>
        <v/>
      </c>
    </row>
    <row r="157">
      <c r="D157" s="10">
        <f>IF(A157="","",SUMIFS(Transactions!$E$2:$E$1000,Transactions!$G$2:$G$1000,A157,Transactions!$F$2:$F$1000,"&lt;&gt;Card or payment app",Transactions!$A$2:$A$1000,"&gt;="&amp;DATE(2026,1,1),Transactions!$A$2:$A$1000,"&lt;"&amp;DATE(2027,1,1)))</f>
        <v/>
      </c>
      <c r="E157">
        <f>IF(A157="","",IF(B157="Attorney / law firm",IF(D157&gt;=2000,"Yes","No"),IF(B157="Corporation","Generally no",IF(D157&gt;=2000,"Yes","No"))))</f>
        <v/>
      </c>
    </row>
    <row r="158">
      <c r="D158" s="10">
        <f>IF(A158="","",SUMIFS(Transactions!$E$2:$E$1000,Transactions!$G$2:$G$1000,A158,Transactions!$F$2:$F$1000,"&lt;&gt;Card or payment app",Transactions!$A$2:$A$1000,"&gt;="&amp;DATE(2026,1,1),Transactions!$A$2:$A$1000,"&lt;"&amp;DATE(2027,1,1)))</f>
        <v/>
      </c>
      <c r="E158">
        <f>IF(A158="","",IF(B158="Attorney / law firm",IF(D158&gt;=2000,"Yes","No"),IF(B158="Corporation","Generally no",IF(D158&gt;=2000,"Yes","No"))))</f>
        <v/>
      </c>
    </row>
    <row r="159">
      <c r="D159" s="10">
        <f>IF(A159="","",SUMIFS(Transactions!$E$2:$E$1000,Transactions!$G$2:$G$1000,A159,Transactions!$F$2:$F$1000,"&lt;&gt;Card or payment app",Transactions!$A$2:$A$1000,"&gt;="&amp;DATE(2026,1,1),Transactions!$A$2:$A$1000,"&lt;"&amp;DATE(2027,1,1)))</f>
        <v/>
      </c>
      <c r="E159">
        <f>IF(A159="","",IF(B159="Attorney / law firm",IF(D159&gt;=2000,"Yes","No"),IF(B159="Corporation","Generally no",IF(D159&gt;=2000,"Yes","No"))))</f>
        <v/>
      </c>
    </row>
    <row r="160">
      <c r="D160" s="10">
        <f>IF(A160="","",SUMIFS(Transactions!$E$2:$E$1000,Transactions!$G$2:$G$1000,A160,Transactions!$F$2:$F$1000,"&lt;&gt;Card or payment app",Transactions!$A$2:$A$1000,"&gt;="&amp;DATE(2026,1,1),Transactions!$A$2:$A$1000,"&lt;"&amp;DATE(2027,1,1)))</f>
        <v/>
      </c>
      <c r="E160">
        <f>IF(A160="","",IF(B160="Attorney / law firm",IF(D160&gt;=2000,"Yes","No"),IF(B160="Corporation","Generally no",IF(D160&gt;=2000,"Yes","No"))))</f>
        <v/>
      </c>
    </row>
    <row r="161">
      <c r="D161" s="10">
        <f>IF(A161="","",SUMIFS(Transactions!$E$2:$E$1000,Transactions!$G$2:$G$1000,A161,Transactions!$F$2:$F$1000,"&lt;&gt;Card or payment app",Transactions!$A$2:$A$1000,"&gt;="&amp;DATE(2026,1,1),Transactions!$A$2:$A$1000,"&lt;"&amp;DATE(2027,1,1)))</f>
        <v/>
      </c>
      <c r="E161">
        <f>IF(A161="","",IF(B161="Attorney / law firm",IF(D161&gt;=2000,"Yes","No"),IF(B161="Corporation","Generally no",IF(D161&gt;=2000,"Yes","No"))))</f>
        <v/>
      </c>
    </row>
    <row r="162">
      <c r="D162" s="10">
        <f>IF(A162="","",SUMIFS(Transactions!$E$2:$E$1000,Transactions!$G$2:$G$1000,A162,Transactions!$F$2:$F$1000,"&lt;&gt;Card or payment app",Transactions!$A$2:$A$1000,"&gt;="&amp;DATE(2026,1,1),Transactions!$A$2:$A$1000,"&lt;"&amp;DATE(2027,1,1)))</f>
        <v/>
      </c>
      <c r="E162">
        <f>IF(A162="","",IF(B162="Attorney / law firm",IF(D162&gt;=2000,"Yes","No"),IF(B162="Corporation","Generally no",IF(D162&gt;=2000,"Yes","No"))))</f>
        <v/>
      </c>
    </row>
    <row r="163">
      <c r="D163" s="10">
        <f>IF(A163="","",SUMIFS(Transactions!$E$2:$E$1000,Transactions!$G$2:$G$1000,A163,Transactions!$F$2:$F$1000,"&lt;&gt;Card or payment app",Transactions!$A$2:$A$1000,"&gt;="&amp;DATE(2026,1,1),Transactions!$A$2:$A$1000,"&lt;"&amp;DATE(2027,1,1)))</f>
        <v/>
      </c>
      <c r="E163">
        <f>IF(A163="","",IF(B163="Attorney / law firm",IF(D163&gt;=2000,"Yes","No"),IF(B163="Corporation","Generally no",IF(D163&gt;=2000,"Yes","No"))))</f>
        <v/>
      </c>
    </row>
    <row r="164">
      <c r="D164" s="10">
        <f>IF(A164="","",SUMIFS(Transactions!$E$2:$E$1000,Transactions!$G$2:$G$1000,A164,Transactions!$F$2:$F$1000,"&lt;&gt;Card or payment app",Transactions!$A$2:$A$1000,"&gt;="&amp;DATE(2026,1,1),Transactions!$A$2:$A$1000,"&lt;"&amp;DATE(2027,1,1)))</f>
        <v/>
      </c>
      <c r="E164">
        <f>IF(A164="","",IF(B164="Attorney / law firm",IF(D164&gt;=2000,"Yes","No"),IF(B164="Corporation","Generally no",IF(D164&gt;=2000,"Yes","No"))))</f>
        <v/>
      </c>
    </row>
    <row r="165">
      <c r="D165" s="10">
        <f>IF(A165="","",SUMIFS(Transactions!$E$2:$E$1000,Transactions!$G$2:$G$1000,A165,Transactions!$F$2:$F$1000,"&lt;&gt;Card or payment app",Transactions!$A$2:$A$1000,"&gt;="&amp;DATE(2026,1,1),Transactions!$A$2:$A$1000,"&lt;"&amp;DATE(2027,1,1)))</f>
        <v/>
      </c>
      <c r="E165">
        <f>IF(A165="","",IF(B165="Attorney / law firm",IF(D165&gt;=2000,"Yes","No"),IF(B165="Corporation","Generally no",IF(D165&gt;=2000,"Yes","No"))))</f>
        <v/>
      </c>
    </row>
    <row r="166">
      <c r="D166" s="10">
        <f>IF(A166="","",SUMIFS(Transactions!$E$2:$E$1000,Transactions!$G$2:$G$1000,A166,Transactions!$F$2:$F$1000,"&lt;&gt;Card or payment app",Transactions!$A$2:$A$1000,"&gt;="&amp;DATE(2026,1,1),Transactions!$A$2:$A$1000,"&lt;"&amp;DATE(2027,1,1)))</f>
        <v/>
      </c>
      <c r="E166">
        <f>IF(A166="","",IF(B166="Attorney / law firm",IF(D166&gt;=2000,"Yes","No"),IF(B166="Corporation","Generally no",IF(D166&gt;=2000,"Yes","No"))))</f>
        <v/>
      </c>
    </row>
    <row r="167">
      <c r="D167" s="10">
        <f>IF(A167="","",SUMIFS(Transactions!$E$2:$E$1000,Transactions!$G$2:$G$1000,A167,Transactions!$F$2:$F$1000,"&lt;&gt;Card or payment app",Transactions!$A$2:$A$1000,"&gt;="&amp;DATE(2026,1,1),Transactions!$A$2:$A$1000,"&lt;"&amp;DATE(2027,1,1)))</f>
        <v/>
      </c>
      <c r="E167">
        <f>IF(A167="","",IF(B167="Attorney / law firm",IF(D167&gt;=2000,"Yes","No"),IF(B167="Corporation","Generally no",IF(D167&gt;=2000,"Yes","No"))))</f>
        <v/>
      </c>
    </row>
    <row r="168">
      <c r="D168" s="10">
        <f>IF(A168="","",SUMIFS(Transactions!$E$2:$E$1000,Transactions!$G$2:$G$1000,A168,Transactions!$F$2:$F$1000,"&lt;&gt;Card or payment app",Transactions!$A$2:$A$1000,"&gt;="&amp;DATE(2026,1,1),Transactions!$A$2:$A$1000,"&lt;"&amp;DATE(2027,1,1)))</f>
        <v/>
      </c>
      <c r="E168">
        <f>IF(A168="","",IF(B168="Attorney / law firm",IF(D168&gt;=2000,"Yes","No"),IF(B168="Corporation","Generally no",IF(D168&gt;=2000,"Yes","No"))))</f>
        <v/>
      </c>
    </row>
    <row r="169">
      <c r="D169" s="10">
        <f>IF(A169="","",SUMIFS(Transactions!$E$2:$E$1000,Transactions!$G$2:$G$1000,A169,Transactions!$F$2:$F$1000,"&lt;&gt;Card or payment app",Transactions!$A$2:$A$1000,"&gt;="&amp;DATE(2026,1,1),Transactions!$A$2:$A$1000,"&lt;"&amp;DATE(2027,1,1)))</f>
        <v/>
      </c>
      <c r="E169">
        <f>IF(A169="","",IF(B169="Attorney / law firm",IF(D169&gt;=2000,"Yes","No"),IF(B169="Corporation","Generally no",IF(D169&gt;=2000,"Yes","No"))))</f>
        <v/>
      </c>
    </row>
    <row r="170">
      <c r="D170" s="10">
        <f>IF(A170="","",SUMIFS(Transactions!$E$2:$E$1000,Transactions!$G$2:$G$1000,A170,Transactions!$F$2:$F$1000,"&lt;&gt;Card or payment app",Transactions!$A$2:$A$1000,"&gt;="&amp;DATE(2026,1,1),Transactions!$A$2:$A$1000,"&lt;"&amp;DATE(2027,1,1)))</f>
        <v/>
      </c>
      <c r="E170">
        <f>IF(A170="","",IF(B170="Attorney / law firm",IF(D170&gt;=2000,"Yes","No"),IF(B170="Corporation","Generally no",IF(D170&gt;=2000,"Yes","No"))))</f>
        <v/>
      </c>
    </row>
    <row r="171">
      <c r="D171" s="10">
        <f>IF(A171="","",SUMIFS(Transactions!$E$2:$E$1000,Transactions!$G$2:$G$1000,A171,Transactions!$F$2:$F$1000,"&lt;&gt;Card or payment app",Transactions!$A$2:$A$1000,"&gt;="&amp;DATE(2026,1,1),Transactions!$A$2:$A$1000,"&lt;"&amp;DATE(2027,1,1)))</f>
        <v/>
      </c>
      <c r="E171">
        <f>IF(A171="","",IF(B171="Attorney / law firm",IF(D171&gt;=2000,"Yes","No"),IF(B171="Corporation","Generally no",IF(D171&gt;=2000,"Yes","No"))))</f>
        <v/>
      </c>
    </row>
    <row r="172">
      <c r="D172" s="10">
        <f>IF(A172="","",SUMIFS(Transactions!$E$2:$E$1000,Transactions!$G$2:$G$1000,A172,Transactions!$F$2:$F$1000,"&lt;&gt;Card or payment app",Transactions!$A$2:$A$1000,"&gt;="&amp;DATE(2026,1,1),Transactions!$A$2:$A$1000,"&lt;"&amp;DATE(2027,1,1)))</f>
        <v/>
      </c>
      <c r="E172">
        <f>IF(A172="","",IF(B172="Attorney / law firm",IF(D172&gt;=2000,"Yes","No"),IF(B172="Corporation","Generally no",IF(D172&gt;=2000,"Yes","No"))))</f>
        <v/>
      </c>
    </row>
    <row r="173">
      <c r="D173" s="10">
        <f>IF(A173="","",SUMIFS(Transactions!$E$2:$E$1000,Transactions!$G$2:$G$1000,A173,Transactions!$F$2:$F$1000,"&lt;&gt;Card or payment app",Transactions!$A$2:$A$1000,"&gt;="&amp;DATE(2026,1,1),Transactions!$A$2:$A$1000,"&lt;"&amp;DATE(2027,1,1)))</f>
        <v/>
      </c>
      <c r="E173">
        <f>IF(A173="","",IF(B173="Attorney / law firm",IF(D173&gt;=2000,"Yes","No"),IF(B173="Corporation","Generally no",IF(D173&gt;=2000,"Yes","No"))))</f>
        <v/>
      </c>
    </row>
    <row r="174">
      <c r="D174" s="10">
        <f>IF(A174="","",SUMIFS(Transactions!$E$2:$E$1000,Transactions!$G$2:$G$1000,A174,Transactions!$F$2:$F$1000,"&lt;&gt;Card or payment app",Transactions!$A$2:$A$1000,"&gt;="&amp;DATE(2026,1,1),Transactions!$A$2:$A$1000,"&lt;"&amp;DATE(2027,1,1)))</f>
        <v/>
      </c>
      <c r="E174">
        <f>IF(A174="","",IF(B174="Attorney / law firm",IF(D174&gt;=2000,"Yes","No"),IF(B174="Corporation","Generally no",IF(D174&gt;=2000,"Yes","No"))))</f>
        <v/>
      </c>
    </row>
    <row r="175">
      <c r="D175" s="10">
        <f>IF(A175="","",SUMIFS(Transactions!$E$2:$E$1000,Transactions!$G$2:$G$1000,A175,Transactions!$F$2:$F$1000,"&lt;&gt;Card or payment app",Transactions!$A$2:$A$1000,"&gt;="&amp;DATE(2026,1,1),Transactions!$A$2:$A$1000,"&lt;"&amp;DATE(2027,1,1)))</f>
        <v/>
      </c>
      <c r="E175">
        <f>IF(A175="","",IF(B175="Attorney / law firm",IF(D175&gt;=2000,"Yes","No"),IF(B175="Corporation","Generally no",IF(D175&gt;=2000,"Yes","No"))))</f>
        <v/>
      </c>
    </row>
    <row r="176">
      <c r="D176" s="10">
        <f>IF(A176="","",SUMIFS(Transactions!$E$2:$E$1000,Transactions!$G$2:$G$1000,A176,Transactions!$F$2:$F$1000,"&lt;&gt;Card or payment app",Transactions!$A$2:$A$1000,"&gt;="&amp;DATE(2026,1,1),Transactions!$A$2:$A$1000,"&lt;"&amp;DATE(2027,1,1)))</f>
        <v/>
      </c>
      <c r="E176">
        <f>IF(A176="","",IF(B176="Attorney / law firm",IF(D176&gt;=2000,"Yes","No"),IF(B176="Corporation","Generally no",IF(D176&gt;=2000,"Yes","No"))))</f>
        <v/>
      </c>
    </row>
    <row r="177">
      <c r="D177" s="10">
        <f>IF(A177="","",SUMIFS(Transactions!$E$2:$E$1000,Transactions!$G$2:$G$1000,A177,Transactions!$F$2:$F$1000,"&lt;&gt;Card or payment app",Transactions!$A$2:$A$1000,"&gt;="&amp;DATE(2026,1,1),Transactions!$A$2:$A$1000,"&lt;"&amp;DATE(2027,1,1)))</f>
        <v/>
      </c>
      <c r="E177">
        <f>IF(A177="","",IF(B177="Attorney / law firm",IF(D177&gt;=2000,"Yes","No"),IF(B177="Corporation","Generally no",IF(D177&gt;=2000,"Yes","No"))))</f>
        <v/>
      </c>
    </row>
    <row r="178">
      <c r="D178" s="10">
        <f>IF(A178="","",SUMIFS(Transactions!$E$2:$E$1000,Transactions!$G$2:$G$1000,A178,Transactions!$F$2:$F$1000,"&lt;&gt;Card or payment app",Transactions!$A$2:$A$1000,"&gt;="&amp;DATE(2026,1,1),Transactions!$A$2:$A$1000,"&lt;"&amp;DATE(2027,1,1)))</f>
        <v/>
      </c>
      <c r="E178">
        <f>IF(A178="","",IF(B178="Attorney / law firm",IF(D178&gt;=2000,"Yes","No"),IF(B178="Corporation","Generally no",IF(D178&gt;=2000,"Yes","No"))))</f>
        <v/>
      </c>
    </row>
    <row r="179">
      <c r="D179" s="10">
        <f>IF(A179="","",SUMIFS(Transactions!$E$2:$E$1000,Transactions!$G$2:$G$1000,A179,Transactions!$F$2:$F$1000,"&lt;&gt;Card or payment app",Transactions!$A$2:$A$1000,"&gt;="&amp;DATE(2026,1,1),Transactions!$A$2:$A$1000,"&lt;"&amp;DATE(2027,1,1)))</f>
        <v/>
      </c>
      <c r="E179">
        <f>IF(A179="","",IF(B179="Attorney / law firm",IF(D179&gt;=2000,"Yes","No"),IF(B179="Corporation","Generally no",IF(D179&gt;=2000,"Yes","No"))))</f>
        <v/>
      </c>
    </row>
    <row r="180">
      <c r="D180" s="10">
        <f>IF(A180="","",SUMIFS(Transactions!$E$2:$E$1000,Transactions!$G$2:$G$1000,A180,Transactions!$F$2:$F$1000,"&lt;&gt;Card or payment app",Transactions!$A$2:$A$1000,"&gt;="&amp;DATE(2026,1,1),Transactions!$A$2:$A$1000,"&lt;"&amp;DATE(2027,1,1)))</f>
        <v/>
      </c>
      <c r="E180">
        <f>IF(A180="","",IF(B180="Attorney / law firm",IF(D180&gt;=2000,"Yes","No"),IF(B180="Corporation","Generally no",IF(D180&gt;=2000,"Yes","No"))))</f>
        <v/>
      </c>
    </row>
    <row r="181">
      <c r="D181" s="10">
        <f>IF(A181="","",SUMIFS(Transactions!$E$2:$E$1000,Transactions!$G$2:$G$1000,A181,Transactions!$F$2:$F$1000,"&lt;&gt;Card or payment app",Transactions!$A$2:$A$1000,"&gt;="&amp;DATE(2026,1,1),Transactions!$A$2:$A$1000,"&lt;"&amp;DATE(2027,1,1)))</f>
        <v/>
      </c>
      <c r="E181">
        <f>IF(A181="","",IF(B181="Attorney / law firm",IF(D181&gt;=2000,"Yes","No"),IF(B181="Corporation","Generally no",IF(D181&gt;=2000,"Yes","No"))))</f>
        <v/>
      </c>
    </row>
    <row r="182">
      <c r="D182" s="10">
        <f>IF(A182="","",SUMIFS(Transactions!$E$2:$E$1000,Transactions!$G$2:$G$1000,A182,Transactions!$F$2:$F$1000,"&lt;&gt;Card or payment app",Transactions!$A$2:$A$1000,"&gt;="&amp;DATE(2026,1,1),Transactions!$A$2:$A$1000,"&lt;"&amp;DATE(2027,1,1)))</f>
        <v/>
      </c>
      <c r="E182">
        <f>IF(A182="","",IF(B182="Attorney / law firm",IF(D182&gt;=2000,"Yes","No"),IF(B182="Corporation","Generally no",IF(D182&gt;=2000,"Yes","No"))))</f>
        <v/>
      </c>
    </row>
    <row r="183">
      <c r="D183" s="10">
        <f>IF(A183="","",SUMIFS(Transactions!$E$2:$E$1000,Transactions!$G$2:$G$1000,A183,Transactions!$F$2:$F$1000,"&lt;&gt;Card or payment app",Transactions!$A$2:$A$1000,"&gt;="&amp;DATE(2026,1,1),Transactions!$A$2:$A$1000,"&lt;"&amp;DATE(2027,1,1)))</f>
        <v/>
      </c>
      <c r="E183">
        <f>IF(A183="","",IF(B183="Attorney / law firm",IF(D183&gt;=2000,"Yes","No"),IF(B183="Corporation","Generally no",IF(D183&gt;=2000,"Yes","No"))))</f>
        <v/>
      </c>
    </row>
    <row r="184">
      <c r="D184" s="10">
        <f>IF(A184="","",SUMIFS(Transactions!$E$2:$E$1000,Transactions!$G$2:$G$1000,A184,Transactions!$F$2:$F$1000,"&lt;&gt;Card or payment app",Transactions!$A$2:$A$1000,"&gt;="&amp;DATE(2026,1,1),Transactions!$A$2:$A$1000,"&lt;"&amp;DATE(2027,1,1)))</f>
        <v/>
      </c>
      <c r="E184">
        <f>IF(A184="","",IF(B184="Attorney / law firm",IF(D184&gt;=2000,"Yes","No"),IF(B184="Corporation","Generally no",IF(D184&gt;=2000,"Yes","No"))))</f>
        <v/>
      </c>
    </row>
    <row r="185">
      <c r="D185" s="10">
        <f>IF(A185="","",SUMIFS(Transactions!$E$2:$E$1000,Transactions!$G$2:$G$1000,A185,Transactions!$F$2:$F$1000,"&lt;&gt;Card or payment app",Transactions!$A$2:$A$1000,"&gt;="&amp;DATE(2026,1,1),Transactions!$A$2:$A$1000,"&lt;"&amp;DATE(2027,1,1)))</f>
        <v/>
      </c>
      <c r="E185">
        <f>IF(A185="","",IF(B185="Attorney / law firm",IF(D185&gt;=2000,"Yes","No"),IF(B185="Corporation","Generally no",IF(D185&gt;=2000,"Yes","No"))))</f>
        <v/>
      </c>
    </row>
    <row r="186">
      <c r="D186" s="10">
        <f>IF(A186="","",SUMIFS(Transactions!$E$2:$E$1000,Transactions!$G$2:$G$1000,A186,Transactions!$F$2:$F$1000,"&lt;&gt;Card or payment app",Transactions!$A$2:$A$1000,"&gt;="&amp;DATE(2026,1,1),Transactions!$A$2:$A$1000,"&lt;"&amp;DATE(2027,1,1)))</f>
        <v/>
      </c>
      <c r="E186">
        <f>IF(A186="","",IF(B186="Attorney / law firm",IF(D186&gt;=2000,"Yes","No"),IF(B186="Corporation","Generally no",IF(D186&gt;=2000,"Yes","No"))))</f>
        <v/>
      </c>
    </row>
    <row r="187">
      <c r="D187" s="10">
        <f>IF(A187="","",SUMIFS(Transactions!$E$2:$E$1000,Transactions!$G$2:$G$1000,A187,Transactions!$F$2:$F$1000,"&lt;&gt;Card or payment app",Transactions!$A$2:$A$1000,"&gt;="&amp;DATE(2026,1,1),Transactions!$A$2:$A$1000,"&lt;"&amp;DATE(2027,1,1)))</f>
        <v/>
      </c>
      <c r="E187">
        <f>IF(A187="","",IF(B187="Attorney / law firm",IF(D187&gt;=2000,"Yes","No"),IF(B187="Corporation","Generally no",IF(D187&gt;=2000,"Yes","No"))))</f>
        <v/>
      </c>
    </row>
    <row r="188">
      <c r="D188" s="10">
        <f>IF(A188="","",SUMIFS(Transactions!$E$2:$E$1000,Transactions!$G$2:$G$1000,A188,Transactions!$F$2:$F$1000,"&lt;&gt;Card or payment app",Transactions!$A$2:$A$1000,"&gt;="&amp;DATE(2026,1,1),Transactions!$A$2:$A$1000,"&lt;"&amp;DATE(2027,1,1)))</f>
        <v/>
      </c>
      <c r="E188">
        <f>IF(A188="","",IF(B188="Attorney / law firm",IF(D188&gt;=2000,"Yes","No"),IF(B188="Corporation","Generally no",IF(D188&gt;=2000,"Yes","No"))))</f>
        <v/>
      </c>
    </row>
    <row r="189">
      <c r="D189" s="10">
        <f>IF(A189="","",SUMIFS(Transactions!$E$2:$E$1000,Transactions!$G$2:$G$1000,A189,Transactions!$F$2:$F$1000,"&lt;&gt;Card or payment app",Transactions!$A$2:$A$1000,"&gt;="&amp;DATE(2026,1,1),Transactions!$A$2:$A$1000,"&lt;"&amp;DATE(2027,1,1)))</f>
        <v/>
      </c>
      <c r="E189">
        <f>IF(A189="","",IF(B189="Attorney / law firm",IF(D189&gt;=2000,"Yes","No"),IF(B189="Corporation","Generally no",IF(D189&gt;=2000,"Yes","No"))))</f>
        <v/>
      </c>
    </row>
    <row r="190">
      <c r="D190" s="10">
        <f>IF(A190="","",SUMIFS(Transactions!$E$2:$E$1000,Transactions!$G$2:$G$1000,A190,Transactions!$F$2:$F$1000,"&lt;&gt;Card or payment app",Transactions!$A$2:$A$1000,"&gt;="&amp;DATE(2026,1,1),Transactions!$A$2:$A$1000,"&lt;"&amp;DATE(2027,1,1)))</f>
        <v/>
      </c>
      <c r="E190">
        <f>IF(A190="","",IF(B190="Attorney / law firm",IF(D190&gt;=2000,"Yes","No"),IF(B190="Corporation","Generally no",IF(D190&gt;=2000,"Yes","No"))))</f>
        <v/>
      </c>
    </row>
    <row r="191">
      <c r="D191" s="10">
        <f>IF(A191="","",SUMIFS(Transactions!$E$2:$E$1000,Transactions!$G$2:$G$1000,A191,Transactions!$F$2:$F$1000,"&lt;&gt;Card or payment app",Transactions!$A$2:$A$1000,"&gt;="&amp;DATE(2026,1,1),Transactions!$A$2:$A$1000,"&lt;"&amp;DATE(2027,1,1)))</f>
        <v/>
      </c>
      <c r="E191">
        <f>IF(A191="","",IF(B191="Attorney / law firm",IF(D191&gt;=2000,"Yes","No"),IF(B191="Corporation","Generally no",IF(D191&gt;=2000,"Yes","No"))))</f>
        <v/>
      </c>
    </row>
    <row r="192">
      <c r="D192" s="10">
        <f>IF(A192="","",SUMIFS(Transactions!$E$2:$E$1000,Transactions!$G$2:$G$1000,A192,Transactions!$F$2:$F$1000,"&lt;&gt;Card or payment app",Transactions!$A$2:$A$1000,"&gt;="&amp;DATE(2026,1,1),Transactions!$A$2:$A$1000,"&lt;"&amp;DATE(2027,1,1)))</f>
        <v/>
      </c>
      <c r="E192">
        <f>IF(A192="","",IF(B192="Attorney / law firm",IF(D192&gt;=2000,"Yes","No"),IF(B192="Corporation","Generally no",IF(D192&gt;=2000,"Yes","No"))))</f>
        <v/>
      </c>
    </row>
    <row r="193">
      <c r="D193" s="10">
        <f>IF(A193="","",SUMIFS(Transactions!$E$2:$E$1000,Transactions!$G$2:$G$1000,A193,Transactions!$F$2:$F$1000,"&lt;&gt;Card or payment app",Transactions!$A$2:$A$1000,"&gt;="&amp;DATE(2026,1,1),Transactions!$A$2:$A$1000,"&lt;"&amp;DATE(2027,1,1)))</f>
        <v/>
      </c>
      <c r="E193">
        <f>IF(A193="","",IF(B193="Attorney / law firm",IF(D193&gt;=2000,"Yes","No"),IF(B193="Corporation","Generally no",IF(D193&gt;=2000,"Yes","No"))))</f>
        <v/>
      </c>
    </row>
    <row r="194">
      <c r="D194" s="10">
        <f>IF(A194="","",SUMIFS(Transactions!$E$2:$E$1000,Transactions!$G$2:$G$1000,A194,Transactions!$F$2:$F$1000,"&lt;&gt;Card or payment app",Transactions!$A$2:$A$1000,"&gt;="&amp;DATE(2026,1,1),Transactions!$A$2:$A$1000,"&lt;"&amp;DATE(2027,1,1)))</f>
        <v/>
      </c>
      <c r="E194">
        <f>IF(A194="","",IF(B194="Attorney / law firm",IF(D194&gt;=2000,"Yes","No"),IF(B194="Corporation","Generally no",IF(D194&gt;=2000,"Yes","No"))))</f>
        <v/>
      </c>
    </row>
    <row r="195">
      <c r="D195" s="10">
        <f>IF(A195="","",SUMIFS(Transactions!$E$2:$E$1000,Transactions!$G$2:$G$1000,A195,Transactions!$F$2:$F$1000,"&lt;&gt;Card or payment app",Transactions!$A$2:$A$1000,"&gt;="&amp;DATE(2026,1,1),Transactions!$A$2:$A$1000,"&lt;"&amp;DATE(2027,1,1)))</f>
        <v/>
      </c>
      <c r="E195">
        <f>IF(A195="","",IF(B195="Attorney / law firm",IF(D195&gt;=2000,"Yes","No"),IF(B195="Corporation","Generally no",IF(D195&gt;=2000,"Yes","No"))))</f>
        <v/>
      </c>
    </row>
    <row r="196">
      <c r="D196" s="10">
        <f>IF(A196="","",SUMIFS(Transactions!$E$2:$E$1000,Transactions!$G$2:$G$1000,A196,Transactions!$F$2:$F$1000,"&lt;&gt;Card or payment app",Transactions!$A$2:$A$1000,"&gt;="&amp;DATE(2026,1,1),Transactions!$A$2:$A$1000,"&lt;"&amp;DATE(2027,1,1)))</f>
        <v/>
      </c>
      <c r="E196">
        <f>IF(A196="","",IF(B196="Attorney / law firm",IF(D196&gt;=2000,"Yes","No"),IF(B196="Corporation","Generally no",IF(D196&gt;=2000,"Yes","No"))))</f>
        <v/>
      </c>
    </row>
    <row r="197">
      <c r="D197" s="10">
        <f>IF(A197="","",SUMIFS(Transactions!$E$2:$E$1000,Transactions!$G$2:$G$1000,A197,Transactions!$F$2:$F$1000,"&lt;&gt;Card or payment app",Transactions!$A$2:$A$1000,"&gt;="&amp;DATE(2026,1,1),Transactions!$A$2:$A$1000,"&lt;"&amp;DATE(2027,1,1)))</f>
        <v/>
      </c>
      <c r="E197">
        <f>IF(A197="","",IF(B197="Attorney / law firm",IF(D197&gt;=2000,"Yes","No"),IF(B197="Corporation","Generally no",IF(D197&gt;=2000,"Yes","No"))))</f>
        <v/>
      </c>
    </row>
    <row r="198">
      <c r="D198" s="10">
        <f>IF(A198="","",SUMIFS(Transactions!$E$2:$E$1000,Transactions!$G$2:$G$1000,A198,Transactions!$F$2:$F$1000,"&lt;&gt;Card or payment app",Transactions!$A$2:$A$1000,"&gt;="&amp;DATE(2026,1,1),Transactions!$A$2:$A$1000,"&lt;"&amp;DATE(2027,1,1)))</f>
        <v/>
      </c>
      <c r="E198">
        <f>IF(A198="","",IF(B198="Attorney / law firm",IF(D198&gt;=2000,"Yes","No"),IF(B198="Corporation","Generally no",IF(D198&gt;=2000,"Yes","No"))))</f>
        <v/>
      </c>
    </row>
    <row r="199">
      <c r="D199" s="10">
        <f>IF(A199="","",SUMIFS(Transactions!$E$2:$E$1000,Transactions!$G$2:$G$1000,A199,Transactions!$F$2:$F$1000,"&lt;&gt;Card or payment app",Transactions!$A$2:$A$1000,"&gt;="&amp;DATE(2026,1,1),Transactions!$A$2:$A$1000,"&lt;"&amp;DATE(2027,1,1)))</f>
        <v/>
      </c>
      <c r="E199">
        <f>IF(A199="","",IF(B199="Attorney / law firm",IF(D199&gt;=2000,"Yes","No"),IF(B199="Corporation","Generally no",IF(D199&gt;=2000,"Yes","No"))))</f>
        <v/>
      </c>
    </row>
    <row r="200">
      <c r="D200" s="10">
        <f>IF(A200="","",SUMIFS(Transactions!$E$2:$E$1000,Transactions!$G$2:$G$1000,A200,Transactions!$F$2:$F$1000,"&lt;&gt;Card or payment app",Transactions!$A$2:$A$1000,"&gt;="&amp;DATE(2026,1,1),Transactions!$A$2:$A$1000,"&lt;"&amp;DATE(2027,1,1)))</f>
        <v/>
      </c>
      <c r="E200">
        <f>IF(A200="","",IF(B200="Attorney / law firm",IF(D200&gt;=2000,"Yes","No"),IF(B200="Corporation","Generally no",IF(D200&gt;=2000,"Yes","No"))))</f>
        <v/>
      </c>
    </row>
    <row r="203">
      <c r="A203" s="7" t="inlineStr">
        <is>
          <t>Based on the 2026 IRS rules: $2,000 limit for 1099-NEC; card and payment-app payments go on Form 1099-K; corporations generally exempt except legal services. Due Feb 1, 2027. Not tax advice.</t>
        </is>
      </c>
    </row>
  </sheetData>
  <conditionalFormatting sqref="E2:E200">
    <cfRule type="expression" priority="1" dxfId="0">
      <formula>$E2="Yes"</formula>
    </cfRule>
  </conditionalFormatting>
  <conditionalFormatting sqref="C2:C200">
    <cfRule type="expression" priority="2" dxfId="1">
      <formula>AND($A2&lt;&gt;"",$C2&lt;&gt;"Yes")</formula>
    </cfRule>
  </conditionalFormatting>
  <dataValidations count="2">
    <dataValidation sqref="B2:B200" showDropDown="0" showInputMessage="0" showErrorMessage="0" allowBlank="1" type="list">
      <formula1>"Individual / single-member LLC,Partnership / multi-member LLC,Corporation,Attorney / law firm"</formula1>
    </dataValidation>
    <dataValidation sqref="C2:C200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2026-10-26T10:07:45Z</dcterms:created>
  <dcterms:modified xmlns:dcterms="http://purl.org/dc/terms/" xmlns:xsi="http://www.w3.org/2001/XMLSchema-instance" xsi:type="dcterms:W3CDTF">2026-10-26T10:07:45Z</dcterms:modified>
</cp:coreProperties>
</file>